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192" windowHeight="8268" tabRatio="862" activeTab="0"/>
  </bookViews>
  <sheets>
    <sheet name="Annual Procurement Plan" sheetId="1" r:id="rId1"/>
  </sheets>
  <definedNames>
    <definedName name="_xlnm.Print_Titles" localSheetId="0">'Annual Procurement Plan'!$10:$11</definedName>
  </definedNames>
  <calcPr fullCalcOnLoad="1"/>
</workbook>
</file>

<file path=xl/sharedStrings.xml><?xml version="1.0" encoding="utf-8"?>
<sst xmlns="http://schemas.openxmlformats.org/spreadsheetml/2006/main" count="209" uniqueCount="64">
  <si>
    <t>Unit of Measure</t>
  </si>
  <si>
    <t>INSTRUCTIONS IN FILLING OUT THE ANNUAL PROCUREMENT PLAN (APP) FORM:</t>
  </si>
  <si>
    <t>Quantity Requirement</t>
  </si>
  <si>
    <t>Total</t>
  </si>
  <si>
    <t>Item &amp; Specifications</t>
  </si>
  <si>
    <t xml:space="preserve">March </t>
  </si>
  <si>
    <t xml:space="preserve">April </t>
  </si>
  <si>
    <t xml:space="preserve">May </t>
  </si>
  <si>
    <t>June</t>
  </si>
  <si>
    <t>July</t>
  </si>
  <si>
    <t>Sept</t>
  </si>
  <si>
    <t>Oct</t>
  </si>
  <si>
    <t>Aug</t>
  </si>
  <si>
    <t>Nov</t>
  </si>
  <si>
    <t>Dec</t>
  </si>
  <si>
    <t>Jan</t>
  </si>
  <si>
    <t>Feb</t>
  </si>
  <si>
    <r>
      <t>** PS Price Catalogue as of (</t>
    </r>
    <r>
      <rPr>
        <i/>
        <u val="single"/>
        <sz val="9"/>
        <rFont val="Arial"/>
        <family val="2"/>
      </rPr>
      <t>09.12.2011</t>
    </r>
    <r>
      <rPr>
        <b/>
        <sz val="9"/>
        <rFont val="Arial"/>
        <family val="2"/>
      </rPr>
      <t>)</t>
    </r>
  </si>
  <si>
    <t>GRAND TOTAL: …………………………………………………………………………………………………………………………………….</t>
  </si>
  <si>
    <t>Borno</t>
  </si>
  <si>
    <t>Kaduna</t>
  </si>
  <si>
    <t>Kano</t>
  </si>
  <si>
    <t>Katsina</t>
  </si>
  <si>
    <t>Yobe</t>
  </si>
  <si>
    <t>Zamfara</t>
  </si>
  <si>
    <t>Niger</t>
  </si>
  <si>
    <t>Taraba</t>
  </si>
  <si>
    <t>Jigawa</t>
  </si>
  <si>
    <t>Sokoto</t>
  </si>
  <si>
    <t>Kebbi</t>
  </si>
  <si>
    <t>AGO</t>
  </si>
  <si>
    <t>PMS</t>
  </si>
  <si>
    <t>Litres</t>
  </si>
  <si>
    <t>Abia</t>
  </si>
  <si>
    <t>Adamawa</t>
  </si>
  <si>
    <t>Akwa Ibom</t>
  </si>
  <si>
    <t>Anambra</t>
  </si>
  <si>
    <t>Bauchi</t>
  </si>
  <si>
    <t>Bayelsa</t>
  </si>
  <si>
    <t>Benue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</si>
  <si>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</si>
  <si>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</si>
  <si>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</si>
  <si>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</si>
  <si>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</si>
  <si>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</si>
  <si>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</si>
  <si>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</si>
  <si>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Kogi</t>
  </si>
  <si>
    <t>Kwara</t>
  </si>
  <si>
    <t>Lagos</t>
  </si>
  <si>
    <t>Nasarawa</t>
  </si>
  <si>
    <t>Ogun</t>
  </si>
  <si>
    <t>Osun</t>
  </si>
  <si>
    <t>Ondo</t>
  </si>
  <si>
    <t>Oyo</t>
  </si>
  <si>
    <t>plateau</t>
  </si>
  <si>
    <t>Rivers</t>
  </si>
  <si>
    <t>FCT/WCO</t>
  </si>
  <si>
    <r>
      <t xml:space="preserve">Unit Price 
</t>
    </r>
    <r>
      <rPr>
        <b/>
        <strike/>
        <sz val="9"/>
        <rFont val="Arial"/>
        <family val="2"/>
      </rPr>
      <t>N</t>
    </r>
  </si>
  <si>
    <t>ANNUAL PROCUREMENT PLAN FOR 2016</t>
  </si>
  <si>
    <t>FUELLING</t>
  </si>
  <si>
    <t xml:space="preserve">AGO - litres Required </t>
  </si>
  <si>
    <t>PMS - Litres required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</si>
</sst>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&quot;??_);_(@_)"/>
    <numFmt numFmtId="171" formatCode="_-* #,##0.00_-;\-* #,##0.00_-;_-* &quot;-&quot;??_-;_-@_-"/>
    <numFmt numFmtId="172" formatCode="_-* #,##0_-;\-* #,##0_-;_-* &quot;-&quot;??_-;_-@_-"/>
    <numFmt numFmtId="173" formatCode="_-* #,##0.0000_-;\-* #,##0.0000_-;_-* &quot;-&quot;??_-;_-@_-"/>
    <numFmt numFmtId="174" formatCode="#,##0;[Red]#,##0"/>
    <numFmt numFmtId="175" formatCode="_ * #,##0.00_ ;_ * \-#,##0.00_ ;_ * &quot;-&quot;?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u val="single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trike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4" fontId="6" fillId="0" borderId="11" xfId="0" applyNumberFormat="1" applyFont="1" applyBorder="1" applyAlignment="1" applyProtection="1">
      <alignment/>
      <protection locked="0"/>
    </xf>
    <xf numFmtId="164" fontId="5" fillId="0" borderId="12" xfId="0" applyNumberFormat="1" applyFont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Border="1" applyAlignment="1" applyProtection="1">
      <alignment horizontal="center" vertical="center"/>
      <protection/>
    </xf>
    <xf numFmtId="4" fontId="6" fillId="0" borderId="13" xfId="0" applyNumberFormat="1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43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164" fontId="6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 quotePrefix="1">
      <alignment vertical="center"/>
      <protection locked="0"/>
    </xf>
    <xf numFmtId="0" fontId="6" fillId="0" borderId="15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43" fontId="5" fillId="0" borderId="0" xfId="0" applyNumberFormat="1" applyFont="1" applyBorder="1" applyAlignment="1" applyProtection="1">
      <alignment horizontal="center"/>
      <protection/>
    </xf>
    <xf numFmtId="43" fontId="6" fillId="0" borderId="0" xfId="42" applyFont="1" applyAlignment="1" applyProtection="1">
      <alignment/>
      <protection locked="0"/>
    </xf>
    <xf numFmtId="43" fontId="5" fillId="0" borderId="10" xfId="42" applyFont="1" applyBorder="1" applyAlignment="1" applyProtection="1">
      <alignment horizontal="center" vertical="center" wrapText="1"/>
      <protection locked="0"/>
    </xf>
    <xf numFmtId="43" fontId="6" fillId="0" borderId="13" xfId="42" applyFont="1" applyBorder="1" applyAlignment="1" applyProtection="1">
      <alignment horizontal="center" vertical="center"/>
      <protection/>
    </xf>
    <xf numFmtId="43" fontId="6" fillId="0" borderId="0" xfId="42" applyFont="1" applyBorder="1" applyAlignment="1" applyProtection="1">
      <alignment/>
      <protection/>
    </xf>
    <xf numFmtId="43" fontId="6" fillId="0" borderId="0" xfId="42" applyFont="1" applyBorder="1" applyAlignment="1" applyProtection="1">
      <alignment/>
      <protection locked="0"/>
    </xf>
    <xf numFmtId="43" fontId="6" fillId="0" borderId="0" xfId="42" applyFont="1" applyAlignment="1" applyProtection="1">
      <alignment horizontal="left" vertical="center" wrapText="1"/>
      <protection locked="0"/>
    </xf>
    <xf numFmtId="43" fontId="5" fillId="0" borderId="0" xfId="42" applyFont="1" applyBorder="1" applyAlignment="1" applyProtection="1">
      <alignment horizontal="center"/>
      <protection locked="0"/>
    </xf>
    <xf numFmtId="43" fontId="5" fillId="0" borderId="0" xfId="42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43" fontId="9" fillId="0" borderId="0" xfId="42" applyFont="1" applyAlignment="1" applyProtection="1">
      <alignment horizontal="center"/>
      <protection locked="0"/>
    </xf>
    <xf numFmtId="164" fontId="9" fillId="0" borderId="0" xfId="0" applyNumberFormat="1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>
      <alignment horizontal="left" indent="4"/>
    </xf>
    <xf numFmtId="0" fontId="6" fillId="0" borderId="13" xfId="0" applyFont="1" applyBorder="1" applyAlignment="1">
      <alignment/>
    </xf>
    <xf numFmtId="0" fontId="6" fillId="33" borderId="16" xfId="0" applyFont="1" applyFill="1" applyBorder="1" applyAlignment="1" applyProtection="1">
      <alignment wrapText="1"/>
      <protection/>
    </xf>
    <xf numFmtId="49" fontId="6" fillId="33" borderId="16" xfId="0" applyNumberFormat="1" applyFont="1" applyFill="1" applyBorder="1" applyAlignment="1" applyProtection="1" quotePrefix="1">
      <alignment wrapText="1"/>
      <protection/>
    </xf>
    <xf numFmtId="0" fontId="6" fillId="33" borderId="16" xfId="0" applyFont="1" applyFill="1" applyBorder="1" applyAlignment="1" applyProtection="1" quotePrefix="1">
      <alignment wrapText="1"/>
      <protection/>
    </xf>
    <xf numFmtId="49" fontId="6" fillId="34" borderId="17" xfId="0" applyNumberFormat="1" applyFont="1" applyFill="1" applyBorder="1" applyAlignment="1" applyProtection="1" quotePrefix="1">
      <alignment wrapText="1"/>
      <protection/>
    </xf>
    <xf numFmtId="0" fontId="6" fillId="0" borderId="17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3" xfId="59" applyFont="1" applyFill="1" applyBorder="1">
      <alignment/>
      <protection/>
    </xf>
    <xf numFmtId="0" fontId="6" fillId="33" borderId="13" xfId="59" applyFont="1" applyFill="1" applyBorder="1" applyAlignment="1">
      <alignment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43" fontId="6" fillId="33" borderId="13" xfId="42" applyFont="1" applyFill="1" applyBorder="1" applyAlignment="1" applyProtection="1">
      <alignment horizontal="center" vertical="center"/>
      <protection/>
    </xf>
    <xf numFmtId="164" fontId="6" fillId="33" borderId="13" xfId="0" applyNumberFormat="1" applyFont="1" applyFill="1" applyBorder="1" applyAlignment="1" applyProtection="1">
      <alignment horizontal="center" vertical="center"/>
      <protection/>
    </xf>
    <xf numFmtId="4" fontId="6" fillId="33" borderId="13" xfId="0" applyNumberFormat="1" applyFont="1" applyFill="1" applyBorder="1" applyAlignment="1" applyProtection="1">
      <alignment horizontal="center"/>
      <protection/>
    </xf>
    <xf numFmtId="164" fontId="5" fillId="33" borderId="13" xfId="0" applyNumberFormat="1" applyFont="1" applyFill="1" applyBorder="1" applyAlignment="1" applyProtection="1">
      <alignment horizontal="center" vertical="center"/>
      <protection/>
    </xf>
    <xf numFmtId="4" fontId="5" fillId="33" borderId="13" xfId="0" applyNumberFormat="1" applyFont="1" applyFill="1" applyBorder="1" applyAlignment="1" applyProtection="1">
      <alignment horizontal="center"/>
      <protection/>
    </xf>
    <xf numFmtId="43" fontId="6" fillId="0" borderId="13" xfId="42" applyFont="1" applyBorder="1" applyAlignment="1" applyProtection="1">
      <alignment horizontal="center"/>
      <protection/>
    </xf>
    <xf numFmtId="43" fontId="5" fillId="0" borderId="13" xfId="42" applyFont="1" applyBorder="1" applyAlignment="1" applyProtection="1">
      <alignment horizontal="center" vertical="center"/>
      <protection/>
    </xf>
    <xf numFmtId="43" fontId="5" fillId="0" borderId="13" xfId="42" applyFont="1" applyBorder="1" applyAlignment="1" applyProtection="1">
      <alignment horizontal="center"/>
      <protection/>
    </xf>
    <xf numFmtId="43" fontId="5" fillId="0" borderId="18" xfId="0" applyNumberFormat="1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4" fontId="5" fillId="0" borderId="19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43" fontId="6" fillId="0" borderId="0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8" xfId="58"/>
    <cellStyle name="Normal 2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141</xdr:row>
      <xdr:rowOff>9525</xdr:rowOff>
    </xdr:from>
    <xdr:to>
      <xdr:col>0</xdr:col>
      <xdr:colOff>2133600</xdr:colOff>
      <xdr:row>141</xdr:row>
      <xdr:rowOff>9525</xdr:rowOff>
    </xdr:to>
    <xdr:sp>
      <xdr:nvSpPr>
        <xdr:cNvPr id="1" name="Line 1"/>
        <xdr:cNvSpPr>
          <a:spLocks/>
        </xdr:cNvSpPr>
      </xdr:nvSpPr>
      <xdr:spPr>
        <a:xfrm>
          <a:off x="304800" y="207835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141</xdr:row>
      <xdr:rowOff>0</xdr:rowOff>
    </xdr:from>
    <xdr:to>
      <xdr:col>5</xdr:col>
      <xdr:colOff>438150</xdr:colOff>
      <xdr:row>141</xdr:row>
      <xdr:rowOff>0</xdr:rowOff>
    </xdr:to>
    <xdr:sp>
      <xdr:nvSpPr>
        <xdr:cNvPr id="2" name="Line 3"/>
        <xdr:cNvSpPr>
          <a:spLocks/>
        </xdr:cNvSpPr>
      </xdr:nvSpPr>
      <xdr:spPr>
        <a:xfrm>
          <a:off x="3952875" y="207740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141</xdr:row>
      <xdr:rowOff>0</xdr:rowOff>
    </xdr:from>
    <xdr:to>
      <xdr:col>14</xdr:col>
      <xdr:colOff>666750</xdr:colOff>
      <xdr:row>141</xdr:row>
      <xdr:rowOff>0</xdr:rowOff>
    </xdr:to>
    <xdr:sp>
      <xdr:nvSpPr>
        <xdr:cNvPr id="3" name="Line 4"/>
        <xdr:cNvSpPr>
          <a:spLocks/>
        </xdr:cNvSpPr>
      </xdr:nvSpPr>
      <xdr:spPr>
        <a:xfrm>
          <a:off x="5838825" y="207740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145</xdr:row>
      <xdr:rowOff>9525</xdr:rowOff>
    </xdr:from>
    <xdr:to>
      <xdr:col>0</xdr:col>
      <xdr:colOff>2724150</xdr:colOff>
      <xdr:row>145</xdr:row>
      <xdr:rowOff>9525</xdr:rowOff>
    </xdr:to>
    <xdr:sp>
      <xdr:nvSpPr>
        <xdr:cNvPr id="4" name="Line 5"/>
        <xdr:cNvSpPr>
          <a:spLocks/>
        </xdr:cNvSpPr>
      </xdr:nvSpPr>
      <xdr:spPr>
        <a:xfrm>
          <a:off x="1000125" y="213931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59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1" max="1" width="50.7109375" style="8" customWidth="1"/>
    <col min="2" max="2" width="8.421875" style="9" customWidth="1"/>
    <col min="3" max="6" width="6.57421875" style="8" customWidth="1"/>
    <col min="7" max="7" width="2.140625" style="8" customWidth="1"/>
    <col min="8" max="11" width="6.57421875" style="8" hidden="1" customWidth="1"/>
    <col min="12" max="14" width="6.57421875" style="8" customWidth="1"/>
    <col min="15" max="15" width="10.140625" style="33" customWidth="1"/>
    <col min="16" max="16" width="6.7109375" style="10" customWidth="1"/>
    <col min="17" max="17" width="17.8515625" style="10" customWidth="1"/>
    <col min="18" max="18" width="18.00390625" style="11" customWidth="1"/>
    <col min="19" max="19" width="6.57421875" style="11" customWidth="1"/>
    <col min="20" max="16384" width="9.140625" style="8" customWidth="1"/>
  </cols>
  <sheetData>
    <row r="3" spans="1:19" ht="12">
      <c r="A3" s="78" t="s">
        <v>60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2">
      <c r="A4" s="78" t="s">
        <v>61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</row>
    <row r="6" spans="1:19" s="47" customFormat="1" ht="13.5">
      <c r="A6" s="41" t="s">
        <v>1</v>
      </c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P6" s="45"/>
      <c r="Q6" s="45"/>
      <c r="R6" s="46"/>
      <c r="S6" s="46"/>
    </row>
    <row r="7" spans="1:19" s="47" customFormat="1" ht="13.5">
      <c r="A7" s="48"/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  <c r="P7" s="45"/>
      <c r="Q7" s="45"/>
      <c r="R7" s="46"/>
      <c r="S7" s="46"/>
    </row>
    <row r="9" spans="18:19" ht="12" thickBot="1">
      <c r="R9" s="12"/>
      <c r="S9" s="12"/>
    </row>
    <row r="10" spans="1:19" ht="24" customHeight="1">
      <c r="A10" s="79" t="s">
        <v>4</v>
      </c>
      <c r="B10" s="79" t="s">
        <v>0</v>
      </c>
      <c r="C10" s="81" t="s">
        <v>2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/>
      <c r="P10" s="13"/>
      <c r="Q10" s="13"/>
      <c r="R10" s="70" t="s">
        <v>17</v>
      </c>
      <c r="S10" s="70" t="s">
        <v>59</v>
      </c>
    </row>
    <row r="11" spans="1:19" ht="24" customHeight="1" thickBot="1">
      <c r="A11" s="80"/>
      <c r="B11" s="80"/>
      <c r="C11" s="1" t="s">
        <v>15</v>
      </c>
      <c r="D11" s="1" t="s">
        <v>16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12</v>
      </c>
      <c r="K11" s="1" t="s">
        <v>10</v>
      </c>
      <c r="L11" s="1" t="s">
        <v>11</v>
      </c>
      <c r="M11" s="1" t="s">
        <v>13</v>
      </c>
      <c r="N11" s="1" t="s">
        <v>14</v>
      </c>
      <c r="O11" s="34" t="s">
        <v>3</v>
      </c>
      <c r="P11" s="2"/>
      <c r="Q11" s="2"/>
      <c r="R11" s="71"/>
      <c r="S11" s="71"/>
    </row>
    <row r="12" spans="1:19" ht="12" thickBot="1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</row>
    <row r="13" spans="1:19" ht="12">
      <c r="A13" s="51" t="s">
        <v>33</v>
      </c>
      <c r="B13" s="58"/>
      <c r="C13" s="55" t="e">
        <f>-#REF!</f>
        <v>#REF!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9" t="e">
        <f>SUM(C13:N13)</f>
        <v>#REF!</v>
      </c>
      <c r="P13" s="60">
        <v>1.05</v>
      </c>
      <c r="Q13" s="62" t="s">
        <v>62</v>
      </c>
      <c r="R13" s="63" t="s">
        <v>63</v>
      </c>
      <c r="S13" s="61"/>
    </row>
    <row r="14" spans="1:19" ht="11.25">
      <c r="A14" s="53" t="s">
        <v>30</v>
      </c>
      <c r="B14" s="49" t="s">
        <v>32</v>
      </c>
      <c r="C14" s="49">
        <v>420</v>
      </c>
      <c r="D14" s="49">
        <v>420</v>
      </c>
      <c r="E14" s="49">
        <v>420</v>
      </c>
      <c r="F14" s="49">
        <v>420</v>
      </c>
      <c r="G14" s="49">
        <v>420</v>
      </c>
      <c r="H14" s="49">
        <v>420</v>
      </c>
      <c r="I14" s="49">
        <v>420</v>
      </c>
      <c r="J14" s="49">
        <v>420</v>
      </c>
      <c r="K14" s="49">
        <v>420</v>
      </c>
      <c r="L14" s="49">
        <v>420</v>
      </c>
      <c r="M14" s="49">
        <v>420</v>
      </c>
      <c r="N14" s="49">
        <v>420</v>
      </c>
      <c r="O14" s="35">
        <f>SUM(C14:N14)</f>
        <v>5040</v>
      </c>
      <c r="P14" s="14">
        <v>1.05</v>
      </c>
      <c r="Q14" s="35">
        <f>O14</f>
        <v>5040</v>
      </c>
      <c r="R14" s="64"/>
      <c r="S14" s="15">
        <v>195</v>
      </c>
    </row>
    <row r="15" spans="1:19" ht="11.25">
      <c r="A15" s="53" t="s">
        <v>31</v>
      </c>
      <c r="B15" s="49" t="s">
        <v>32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/>
      <c r="K15" s="49">
        <v>0</v>
      </c>
      <c r="L15" s="49">
        <v>0</v>
      </c>
      <c r="M15" s="49">
        <v>0</v>
      </c>
      <c r="N15" s="49">
        <v>0</v>
      </c>
      <c r="O15" s="35">
        <f>SUM(C15:N15)</f>
        <v>0</v>
      </c>
      <c r="P15" s="14">
        <v>1.05</v>
      </c>
      <c r="Q15" s="35"/>
      <c r="R15" s="64"/>
      <c r="S15" s="15"/>
    </row>
    <row r="16" spans="1:19" ht="11.25">
      <c r="A16" s="55" t="s">
        <v>34</v>
      </c>
      <c r="B16" s="49"/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35">
        <f>SUM(C16:N16)</f>
        <v>0</v>
      </c>
      <c r="P16" s="14">
        <v>1.05</v>
      </c>
      <c r="Q16" s="35"/>
      <c r="R16" s="64"/>
      <c r="S16" s="15"/>
    </row>
    <row r="17" spans="1:19" ht="11.25">
      <c r="A17" s="49" t="s">
        <v>30</v>
      </c>
      <c r="B17" s="49" t="s">
        <v>32</v>
      </c>
      <c r="C17" s="49">
        <v>1680</v>
      </c>
      <c r="D17" s="49">
        <v>1680</v>
      </c>
      <c r="E17" s="49">
        <v>1680</v>
      </c>
      <c r="F17" s="49">
        <v>1680</v>
      </c>
      <c r="G17" s="49">
        <v>1680</v>
      </c>
      <c r="H17" s="49">
        <v>1680</v>
      </c>
      <c r="I17" s="49">
        <v>1680</v>
      </c>
      <c r="J17" s="49">
        <v>1680</v>
      </c>
      <c r="K17" s="49">
        <v>1680</v>
      </c>
      <c r="L17" s="49">
        <v>1680</v>
      </c>
      <c r="M17" s="49">
        <v>1680</v>
      </c>
      <c r="N17" s="49">
        <v>1680</v>
      </c>
      <c r="O17" s="35">
        <f aca="true" t="shared" si="0" ref="O17:O80">SUM(C17:N17)</f>
        <v>20160</v>
      </c>
      <c r="P17" s="14">
        <v>1.05</v>
      </c>
      <c r="Q17" s="35">
        <f>O17</f>
        <v>20160</v>
      </c>
      <c r="R17" s="64"/>
      <c r="S17" s="15">
        <v>195</v>
      </c>
    </row>
    <row r="18" spans="1:19" ht="11.25">
      <c r="A18" s="49" t="s">
        <v>31</v>
      </c>
      <c r="B18" s="49" t="s">
        <v>32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14">
        <v>1.05</v>
      </c>
      <c r="Q18" s="35"/>
      <c r="R18" s="64"/>
      <c r="S18" s="15"/>
    </row>
    <row r="19" spans="1:19" ht="11.25">
      <c r="A19" s="55" t="s">
        <v>35</v>
      </c>
      <c r="B19" s="49"/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35">
        <f t="shared" si="0"/>
        <v>0</v>
      </c>
      <c r="P19" s="14">
        <v>1.05</v>
      </c>
      <c r="Q19" s="35"/>
      <c r="R19" s="64"/>
      <c r="S19" s="15"/>
    </row>
    <row r="20" spans="1:19" ht="11.25">
      <c r="A20" s="49" t="s">
        <v>30</v>
      </c>
      <c r="B20" s="49" t="s">
        <v>32</v>
      </c>
      <c r="C20" s="49">
        <v>420</v>
      </c>
      <c r="D20" s="49">
        <v>420</v>
      </c>
      <c r="E20" s="49">
        <v>420</v>
      </c>
      <c r="F20" s="49">
        <v>420</v>
      </c>
      <c r="G20" s="49">
        <v>420</v>
      </c>
      <c r="H20" s="49">
        <v>420</v>
      </c>
      <c r="I20" s="49">
        <v>420</v>
      </c>
      <c r="J20" s="49">
        <v>420</v>
      </c>
      <c r="K20" s="49">
        <v>420</v>
      </c>
      <c r="L20" s="49">
        <v>420</v>
      </c>
      <c r="M20" s="49">
        <v>420</v>
      </c>
      <c r="N20" s="49">
        <v>420</v>
      </c>
      <c r="O20" s="35">
        <f t="shared" si="0"/>
        <v>5040</v>
      </c>
      <c r="P20" s="14">
        <v>1.05</v>
      </c>
      <c r="Q20" s="35">
        <f>O20</f>
        <v>5040</v>
      </c>
      <c r="R20" s="64"/>
      <c r="S20" s="15">
        <v>195</v>
      </c>
    </row>
    <row r="21" spans="1:19" ht="11.25">
      <c r="A21" s="49" t="s">
        <v>31</v>
      </c>
      <c r="B21" s="49" t="s">
        <v>32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35">
        <f t="shared" si="0"/>
        <v>0</v>
      </c>
      <c r="P21" s="14">
        <v>1.05</v>
      </c>
      <c r="Q21" s="35"/>
      <c r="R21" s="64"/>
      <c r="S21" s="15"/>
    </row>
    <row r="22" spans="1:19" ht="11.25">
      <c r="A22" s="55" t="s">
        <v>36</v>
      </c>
      <c r="B22" s="49"/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35">
        <f t="shared" si="0"/>
        <v>0</v>
      </c>
      <c r="P22" s="14">
        <v>1.05</v>
      </c>
      <c r="Q22" s="35"/>
      <c r="R22" s="64"/>
      <c r="S22" s="15"/>
    </row>
    <row r="23" spans="1:19" ht="11.25">
      <c r="A23" s="49" t="s">
        <v>30</v>
      </c>
      <c r="B23" s="49" t="s">
        <v>32</v>
      </c>
      <c r="C23" s="49">
        <v>420</v>
      </c>
      <c r="D23" s="49">
        <v>420</v>
      </c>
      <c r="E23" s="49">
        <v>420</v>
      </c>
      <c r="F23" s="49">
        <v>420</v>
      </c>
      <c r="G23" s="49">
        <v>420</v>
      </c>
      <c r="H23" s="49">
        <v>420</v>
      </c>
      <c r="I23" s="49">
        <v>420</v>
      </c>
      <c r="J23" s="49">
        <v>420</v>
      </c>
      <c r="K23" s="49">
        <v>420</v>
      </c>
      <c r="L23" s="49">
        <v>420</v>
      </c>
      <c r="M23" s="49">
        <v>420</v>
      </c>
      <c r="N23" s="49">
        <v>420</v>
      </c>
      <c r="O23" s="35">
        <f t="shared" si="0"/>
        <v>5040</v>
      </c>
      <c r="P23" s="14">
        <v>1.05</v>
      </c>
      <c r="Q23" s="35">
        <f>O23</f>
        <v>5040</v>
      </c>
      <c r="R23" s="64"/>
      <c r="S23" s="15">
        <v>200</v>
      </c>
    </row>
    <row r="24" spans="1:19" ht="11.25">
      <c r="A24" s="49" t="s">
        <v>31</v>
      </c>
      <c r="B24" s="49" t="s">
        <v>32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35">
        <f t="shared" si="0"/>
        <v>0</v>
      </c>
      <c r="P24" s="14">
        <v>1.05</v>
      </c>
      <c r="Q24" s="35"/>
      <c r="R24" s="64"/>
      <c r="S24" s="15"/>
    </row>
    <row r="25" spans="1:19" ht="11.25">
      <c r="A25" s="55" t="s">
        <v>37</v>
      </c>
      <c r="B25" s="49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35">
        <f t="shared" si="0"/>
        <v>0</v>
      </c>
      <c r="P25" s="14">
        <v>1.05</v>
      </c>
      <c r="Q25" s="35"/>
      <c r="R25" s="64"/>
      <c r="S25" s="15"/>
    </row>
    <row r="26" spans="1:19" ht="11.25">
      <c r="A26" s="54" t="s">
        <v>30</v>
      </c>
      <c r="B26" s="49" t="s">
        <v>32</v>
      </c>
      <c r="C26" s="49">
        <v>3360</v>
      </c>
      <c r="D26" s="49">
        <v>3360</v>
      </c>
      <c r="E26" s="49">
        <v>3360</v>
      </c>
      <c r="F26" s="49">
        <v>3360</v>
      </c>
      <c r="G26" s="49">
        <v>3360</v>
      </c>
      <c r="H26" s="49">
        <v>3360</v>
      </c>
      <c r="I26" s="49">
        <v>3360</v>
      </c>
      <c r="J26" s="49">
        <v>3360</v>
      </c>
      <c r="K26" s="49">
        <v>3360</v>
      </c>
      <c r="L26" s="49">
        <v>3360</v>
      </c>
      <c r="M26" s="49">
        <v>3360</v>
      </c>
      <c r="N26" s="49">
        <v>3360</v>
      </c>
      <c r="O26" s="35">
        <f t="shared" si="0"/>
        <v>40320</v>
      </c>
      <c r="P26" s="14">
        <v>1.05</v>
      </c>
      <c r="Q26" s="35">
        <f>O26</f>
        <v>40320</v>
      </c>
      <c r="R26" s="64"/>
      <c r="S26" s="15">
        <v>195</v>
      </c>
    </row>
    <row r="27" spans="1:19" ht="11.25">
      <c r="A27" s="54" t="s">
        <v>31</v>
      </c>
      <c r="B27" s="49" t="s">
        <v>32</v>
      </c>
      <c r="C27" s="49">
        <v>2160</v>
      </c>
      <c r="D27" s="49">
        <v>2160</v>
      </c>
      <c r="E27" s="49">
        <v>2160</v>
      </c>
      <c r="F27" s="49">
        <v>2160</v>
      </c>
      <c r="G27" s="49">
        <v>2160</v>
      </c>
      <c r="H27" s="49">
        <v>2160</v>
      </c>
      <c r="I27" s="49">
        <v>2160</v>
      </c>
      <c r="J27" s="49">
        <v>2160</v>
      </c>
      <c r="K27" s="49">
        <v>2160</v>
      </c>
      <c r="L27" s="49">
        <v>2160</v>
      </c>
      <c r="M27" s="49">
        <v>2160</v>
      </c>
      <c r="N27" s="49">
        <v>2160</v>
      </c>
      <c r="O27" s="35">
        <f t="shared" si="0"/>
        <v>25920</v>
      </c>
      <c r="P27" s="14">
        <v>1.05</v>
      </c>
      <c r="Q27" s="35"/>
      <c r="R27" s="64">
        <f>O27</f>
        <v>25920</v>
      </c>
      <c r="S27" s="15">
        <v>145</v>
      </c>
    </row>
    <row r="28" spans="1:19" ht="11.25">
      <c r="A28" s="51" t="s">
        <v>38</v>
      </c>
      <c r="B28" s="49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35">
        <f t="shared" si="0"/>
        <v>0</v>
      </c>
      <c r="P28" s="14">
        <v>1.05</v>
      </c>
      <c r="Q28" s="35"/>
      <c r="R28" s="64"/>
      <c r="S28" s="15"/>
    </row>
    <row r="29" spans="1:19" ht="11.25">
      <c r="A29" s="53" t="s">
        <v>30</v>
      </c>
      <c r="B29" s="49" t="s">
        <v>32</v>
      </c>
      <c r="C29" s="49">
        <v>420</v>
      </c>
      <c r="D29" s="49">
        <v>420</v>
      </c>
      <c r="E29" s="49">
        <v>420</v>
      </c>
      <c r="F29" s="49">
        <v>420</v>
      </c>
      <c r="G29" s="49">
        <v>420</v>
      </c>
      <c r="H29" s="49">
        <v>420</v>
      </c>
      <c r="I29" s="49">
        <v>420</v>
      </c>
      <c r="J29" s="49">
        <v>420</v>
      </c>
      <c r="K29" s="49">
        <v>420</v>
      </c>
      <c r="L29" s="49">
        <v>420</v>
      </c>
      <c r="M29" s="49">
        <v>420</v>
      </c>
      <c r="N29" s="49">
        <v>420</v>
      </c>
      <c r="O29" s="35">
        <f t="shared" si="0"/>
        <v>5040</v>
      </c>
      <c r="P29" s="14">
        <v>1.05</v>
      </c>
      <c r="Q29" s="35">
        <f>O29</f>
        <v>5040</v>
      </c>
      <c r="R29" s="64"/>
      <c r="S29" s="15">
        <v>195</v>
      </c>
    </row>
    <row r="30" spans="1:19" ht="11.25">
      <c r="A30" s="53" t="s">
        <v>31</v>
      </c>
      <c r="B30" s="49" t="s">
        <v>32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35">
        <f t="shared" si="0"/>
        <v>0</v>
      </c>
      <c r="P30" s="14">
        <v>1.05</v>
      </c>
      <c r="Q30" s="35"/>
      <c r="R30" s="64"/>
      <c r="S30" s="15"/>
    </row>
    <row r="31" spans="1:19" ht="11.25">
      <c r="A31" s="55" t="s">
        <v>39</v>
      </c>
      <c r="B31" s="49"/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35">
        <f t="shared" si="0"/>
        <v>0</v>
      </c>
      <c r="P31" s="14">
        <v>1.05</v>
      </c>
      <c r="Q31" s="35"/>
      <c r="R31" s="64"/>
      <c r="S31" s="15"/>
    </row>
    <row r="32" spans="1:19" ht="11.25">
      <c r="A32" s="53" t="s">
        <v>30</v>
      </c>
      <c r="B32" s="49" t="s">
        <v>32</v>
      </c>
      <c r="C32" s="49">
        <v>1680</v>
      </c>
      <c r="D32" s="49">
        <v>1680</v>
      </c>
      <c r="E32" s="49">
        <v>1680</v>
      </c>
      <c r="F32" s="49">
        <v>1680</v>
      </c>
      <c r="G32" s="49">
        <v>1680</v>
      </c>
      <c r="H32" s="49">
        <v>1680</v>
      </c>
      <c r="I32" s="49">
        <v>1680</v>
      </c>
      <c r="J32" s="49">
        <v>1680</v>
      </c>
      <c r="K32" s="49">
        <v>1680</v>
      </c>
      <c r="L32" s="49">
        <v>1680</v>
      </c>
      <c r="M32" s="49">
        <v>1680</v>
      </c>
      <c r="N32" s="49">
        <v>1680</v>
      </c>
      <c r="O32" s="35">
        <f t="shared" si="0"/>
        <v>20160</v>
      </c>
      <c r="P32" s="14">
        <v>1.05</v>
      </c>
      <c r="Q32" s="35">
        <f>O32</f>
        <v>20160</v>
      </c>
      <c r="R32" s="64"/>
      <c r="S32" s="15">
        <v>195</v>
      </c>
    </row>
    <row r="33" spans="1:19" ht="11.25">
      <c r="A33" s="53" t="s">
        <v>31</v>
      </c>
      <c r="B33" s="49" t="s">
        <v>32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35">
        <f t="shared" si="0"/>
        <v>0</v>
      </c>
      <c r="P33" s="14">
        <v>1.05</v>
      </c>
      <c r="Q33" s="35"/>
      <c r="R33" s="64"/>
      <c r="S33" s="15"/>
    </row>
    <row r="34" spans="1:19" ht="11.25">
      <c r="A34" s="55" t="s">
        <v>19</v>
      </c>
      <c r="B34" s="49"/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35">
        <f t="shared" si="0"/>
        <v>0</v>
      </c>
      <c r="P34" s="14">
        <v>1.05</v>
      </c>
      <c r="Q34" s="35"/>
      <c r="R34" s="64"/>
      <c r="S34" s="15"/>
    </row>
    <row r="35" spans="1:19" ht="11.25">
      <c r="A35" s="53" t="s">
        <v>30</v>
      </c>
      <c r="B35" s="49" t="s">
        <v>32</v>
      </c>
      <c r="C35" s="49">
        <v>1120</v>
      </c>
      <c r="D35" s="49">
        <v>1120</v>
      </c>
      <c r="E35" s="49">
        <v>1120</v>
      </c>
      <c r="F35" s="49">
        <v>1120</v>
      </c>
      <c r="G35" s="49">
        <v>1120</v>
      </c>
      <c r="H35" s="49">
        <v>1120</v>
      </c>
      <c r="I35" s="49">
        <v>1120</v>
      </c>
      <c r="J35" s="49">
        <v>1120</v>
      </c>
      <c r="K35" s="49">
        <v>1120</v>
      </c>
      <c r="L35" s="49">
        <v>1120</v>
      </c>
      <c r="M35" s="49">
        <v>1120</v>
      </c>
      <c r="N35" s="49">
        <v>1120</v>
      </c>
      <c r="O35" s="35">
        <f t="shared" si="0"/>
        <v>13440</v>
      </c>
      <c r="P35" s="14">
        <v>1.05</v>
      </c>
      <c r="Q35" s="35">
        <f>O35</f>
        <v>13440</v>
      </c>
      <c r="R35" s="64"/>
      <c r="S35" s="15">
        <v>210</v>
      </c>
    </row>
    <row r="36" spans="1:19" ht="11.25">
      <c r="A36" s="53" t="s">
        <v>31</v>
      </c>
      <c r="B36" s="49" t="s">
        <v>32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35">
        <f t="shared" si="0"/>
        <v>0</v>
      </c>
      <c r="P36" s="14">
        <v>1.05</v>
      </c>
      <c r="Q36" s="35"/>
      <c r="R36" s="64"/>
      <c r="S36" s="15"/>
    </row>
    <row r="37" spans="1:19" ht="11.25">
      <c r="A37" s="55" t="s">
        <v>40</v>
      </c>
      <c r="B37" s="49"/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35">
        <f t="shared" si="0"/>
        <v>0</v>
      </c>
      <c r="P37" s="14">
        <v>1.05</v>
      </c>
      <c r="Q37" s="35"/>
      <c r="R37" s="64"/>
      <c r="S37" s="15"/>
    </row>
    <row r="38" spans="1:19" ht="11.25">
      <c r="A38" s="53" t="s">
        <v>30</v>
      </c>
      <c r="B38" s="49" t="s">
        <v>32</v>
      </c>
      <c r="C38" s="49">
        <v>420</v>
      </c>
      <c r="D38" s="49">
        <v>420</v>
      </c>
      <c r="E38" s="49">
        <v>420</v>
      </c>
      <c r="F38" s="49">
        <v>420</v>
      </c>
      <c r="G38" s="49">
        <v>420</v>
      </c>
      <c r="H38" s="49">
        <v>420</v>
      </c>
      <c r="I38" s="49">
        <v>420</v>
      </c>
      <c r="J38" s="49">
        <v>420</v>
      </c>
      <c r="K38" s="49">
        <v>420</v>
      </c>
      <c r="L38" s="49">
        <v>420</v>
      </c>
      <c r="M38" s="49">
        <v>420</v>
      </c>
      <c r="N38" s="49">
        <v>420</v>
      </c>
      <c r="O38" s="35">
        <f t="shared" si="0"/>
        <v>5040</v>
      </c>
      <c r="P38" s="14">
        <v>1.05</v>
      </c>
      <c r="Q38" s="35">
        <f>O38</f>
        <v>5040</v>
      </c>
      <c r="R38" s="64"/>
      <c r="S38" s="15">
        <v>195</v>
      </c>
    </row>
    <row r="39" spans="1:19" ht="11.25">
      <c r="A39" s="53" t="s">
        <v>31</v>
      </c>
      <c r="B39" s="49" t="s">
        <v>32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35">
        <f t="shared" si="0"/>
        <v>0</v>
      </c>
      <c r="P39" s="14">
        <v>1.05</v>
      </c>
      <c r="Q39" s="35"/>
      <c r="R39" s="64"/>
      <c r="S39" s="15"/>
    </row>
    <row r="40" spans="1:19" ht="11.25">
      <c r="A40" s="55" t="s">
        <v>41</v>
      </c>
      <c r="B40" s="49"/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35">
        <f t="shared" si="0"/>
        <v>0</v>
      </c>
      <c r="P40" s="14">
        <v>1.05</v>
      </c>
      <c r="Q40" s="35"/>
      <c r="R40" s="64"/>
      <c r="S40" s="15"/>
    </row>
    <row r="41" spans="1:19" ht="11.25">
      <c r="A41" s="53" t="s">
        <v>30</v>
      </c>
      <c r="B41" s="49" t="s">
        <v>32</v>
      </c>
      <c r="C41" s="49">
        <v>420</v>
      </c>
      <c r="D41" s="49">
        <v>420</v>
      </c>
      <c r="E41" s="49">
        <v>420</v>
      </c>
      <c r="F41" s="49">
        <v>420</v>
      </c>
      <c r="G41" s="49">
        <v>420</v>
      </c>
      <c r="H41" s="49">
        <v>420</v>
      </c>
      <c r="I41" s="49">
        <v>420</v>
      </c>
      <c r="J41" s="49">
        <v>420</v>
      </c>
      <c r="K41" s="49">
        <v>420</v>
      </c>
      <c r="L41" s="49">
        <v>420</v>
      </c>
      <c r="M41" s="49">
        <v>420</v>
      </c>
      <c r="N41" s="49">
        <v>420</v>
      </c>
      <c r="O41" s="35">
        <f t="shared" si="0"/>
        <v>5040</v>
      </c>
      <c r="P41" s="14">
        <v>1.05</v>
      </c>
      <c r="Q41" s="35">
        <f>O41</f>
        <v>5040</v>
      </c>
      <c r="R41" s="64"/>
      <c r="S41" s="15">
        <v>195</v>
      </c>
    </row>
    <row r="42" spans="1:19" ht="11.25">
      <c r="A42" s="53" t="s">
        <v>31</v>
      </c>
      <c r="B42" s="49" t="s">
        <v>32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35">
        <f t="shared" si="0"/>
        <v>0</v>
      </c>
      <c r="P42" s="14">
        <v>1.05</v>
      </c>
      <c r="Q42" s="35"/>
      <c r="R42" s="64"/>
      <c r="S42" s="15"/>
    </row>
    <row r="43" spans="1:19" ht="11.25">
      <c r="A43" s="55" t="s">
        <v>42</v>
      </c>
      <c r="B43" s="49"/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35">
        <f t="shared" si="0"/>
        <v>0</v>
      </c>
      <c r="P43" s="14">
        <v>1.05</v>
      </c>
      <c r="Q43" s="35"/>
      <c r="R43" s="64"/>
      <c r="S43" s="15"/>
    </row>
    <row r="44" spans="1:19" ht="11.25">
      <c r="A44" s="53" t="s">
        <v>30</v>
      </c>
      <c r="B44" s="49" t="s">
        <v>32</v>
      </c>
      <c r="C44" s="49">
        <v>420</v>
      </c>
      <c r="D44" s="49">
        <v>420</v>
      </c>
      <c r="E44" s="49">
        <v>420</v>
      </c>
      <c r="F44" s="49">
        <v>420</v>
      </c>
      <c r="G44" s="49">
        <v>420</v>
      </c>
      <c r="H44" s="49">
        <v>420</v>
      </c>
      <c r="I44" s="49">
        <v>420</v>
      </c>
      <c r="J44" s="49">
        <v>420</v>
      </c>
      <c r="K44" s="49">
        <v>420</v>
      </c>
      <c r="L44" s="49">
        <v>420</v>
      </c>
      <c r="M44" s="49">
        <v>420</v>
      </c>
      <c r="N44" s="49">
        <v>420</v>
      </c>
      <c r="O44" s="35">
        <f t="shared" si="0"/>
        <v>5040</v>
      </c>
      <c r="P44" s="14">
        <v>1.05</v>
      </c>
      <c r="Q44" s="35">
        <f>O44</f>
        <v>5040</v>
      </c>
      <c r="R44" s="64"/>
      <c r="S44" s="15">
        <v>195</v>
      </c>
    </row>
    <row r="45" spans="1:19" ht="11.25">
      <c r="A45" s="53" t="s">
        <v>31</v>
      </c>
      <c r="B45" s="49" t="s">
        <v>32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35">
        <f t="shared" si="0"/>
        <v>0</v>
      </c>
      <c r="P45" s="14">
        <v>1.05</v>
      </c>
      <c r="Q45" s="35"/>
      <c r="R45" s="64"/>
      <c r="S45" s="15"/>
    </row>
    <row r="46" spans="1:19" ht="11.25">
      <c r="A46" s="51" t="s">
        <v>43</v>
      </c>
      <c r="B46" s="49"/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35">
        <f t="shared" si="0"/>
        <v>0</v>
      </c>
      <c r="P46" s="14">
        <v>1.05</v>
      </c>
      <c r="Q46" s="35"/>
      <c r="R46" s="64"/>
      <c r="S46" s="15"/>
    </row>
    <row r="47" spans="1:19" ht="11.25">
      <c r="A47" s="53" t="s">
        <v>30</v>
      </c>
      <c r="B47" s="49" t="s">
        <v>32</v>
      </c>
      <c r="C47" s="49">
        <v>840</v>
      </c>
      <c r="D47" s="49">
        <v>840</v>
      </c>
      <c r="E47" s="49">
        <v>840</v>
      </c>
      <c r="F47" s="49">
        <v>840</v>
      </c>
      <c r="G47" s="49">
        <v>840</v>
      </c>
      <c r="H47" s="49">
        <v>840</v>
      </c>
      <c r="I47" s="49">
        <v>840</v>
      </c>
      <c r="J47" s="49">
        <v>840</v>
      </c>
      <c r="K47" s="49">
        <v>840</v>
      </c>
      <c r="L47" s="49">
        <v>840</v>
      </c>
      <c r="M47" s="49">
        <v>840</v>
      </c>
      <c r="N47" s="49">
        <v>840</v>
      </c>
      <c r="O47" s="35">
        <f t="shared" si="0"/>
        <v>10080</v>
      </c>
      <c r="P47" s="14">
        <v>1.05</v>
      </c>
      <c r="Q47" s="35">
        <f>O47</f>
        <v>10080</v>
      </c>
      <c r="R47" s="64"/>
      <c r="S47" s="15">
        <v>195</v>
      </c>
    </row>
    <row r="48" spans="1:19" ht="11.25">
      <c r="A48" s="53" t="s">
        <v>31</v>
      </c>
      <c r="B48" s="49" t="s">
        <v>32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35">
        <f t="shared" si="0"/>
        <v>0</v>
      </c>
      <c r="P48" s="14">
        <v>1.05</v>
      </c>
      <c r="Q48" s="35"/>
      <c r="R48" s="64"/>
      <c r="S48" s="15"/>
    </row>
    <row r="49" spans="1:19" ht="11.25">
      <c r="A49" s="55" t="s">
        <v>44</v>
      </c>
      <c r="B49" s="49"/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35">
        <f t="shared" si="0"/>
        <v>0</v>
      </c>
      <c r="P49" s="14">
        <v>1.05</v>
      </c>
      <c r="Q49" s="35"/>
      <c r="R49" s="64"/>
      <c r="S49" s="15"/>
    </row>
    <row r="50" spans="1:19" ht="11.25">
      <c r="A50" s="53" t="s">
        <v>30</v>
      </c>
      <c r="B50" s="49" t="s">
        <v>32</v>
      </c>
      <c r="C50" s="49">
        <v>420</v>
      </c>
      <c r="D50" s="49">
        <v>420</v>
      </c>
      <c r="E50" s="49">
        <v>420</v>
      </c>
      <c r="F50" s="49">
        <v>420</v>
      </c>
      <c r="G50" s="49">
        <v>420</v>
      </c>
      <c r="H50" s="49">
        <v>420</v>
      </c>
      <c r="I50" s="49">
        <v>420</v>
      </c>
      <c r="J50" s="49">
        <v>420</v>
      </c>
      <c r="K50" s="49">
        <v>420</v>
      </c>
      <c r="L50" s="49">
        <v>420</v>
      </c>
      <c r="M50" s="49">
        <v>420</v>
      </c>
      <c r="N50" s="49">
        <v>420</v>
      </c>
      <c r="O50" s="35">
        <f t="shared" si="0"/>
        <v>5040</v>
      </c>
      <c r="P50" s="14">
        <v>1.05</v>
      </c>
      <c r="Q50" s="35">
        <f>O50</f>
        <v>5040</v>
      </c>
      <c r="R50" s="64"/>
      <c r="S50" s="15">
        <v>195</v>
      </c>
    </row>
    <row r="51" spans="1:19" ht="11.25">
      <c r="A51" s="53" t="s">
        <v>31</v>
      </c>
      <c r="B51" s="49" t="s">
        <v>32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35">
        <f t="shared" si="0"/>
        <v>0</v>
      </c>
      <c r="P51" s="14">
        <v>1.05</v>
      </c>
      <c r="Q51" s="35"/>
      <c r="R51" s="64"/>
      <c r="S51" s="15"/>
    </row>
    <row r="52" spans="1:19" ht="11.25">
      <c r="A52" s="55" t="s">
        <v>45</v>
      </c>
      <c r="B52" s="49"/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35">
        <f t="shared" si="0"/>
        <v>0</v>
      </c>
      <c r="P52" s="14">
        <v>1.05</v>
      </c>
      <c r="Q52" s="35"/>
      <c r="R52" s="64"/>
      <c r="S52" s="15"/>
    </row>
    <row r="53" spans="1:19" ht="11.25">
      <c r="A53" s="53" t="s">
        <v>30</v>
      </c>
      <c r="B53" s="49" t="s">
        <v>32</v>
      </c>
      <c r="C53" s="49">
        <v>1680</v>
      </c>
      <c r="D53" s="49">
        <v>1680</v>
      </c>
      <c r="E53" s="49">
        <v>1680</v>
      </c>
      <c r="F53" s="49">
        <v>1680</v>
      </c>
      <c r="G53" s="49">
        <v>1680</v>
      </c>
      <c r="H53" s="49">
        <v>1680</v>
      </c>
      <c r="I53" s="49">
        <v>1680</v>
      </c>
      <c r="J53" s="49">
        <v>1680</v>
      </c>
      <c r="K53" s="49">
        <v>1680</v>
      </c>
      <c r="L53" s="49">
        <v>1680</v>
      </c>
      <c r="M53" s="49">
        <v>1680</v>
      </c>
      <c r="N53" s="49">
        <v>1680</v>
      </c>
      <c r="O53" s="35">
        <f t="shared" si="0"/>
        <v>20160</v>
      </c>
      <c r="P53" s="14">
        <v>1.05</v>
      </c>
      <c r="Q53" s="35">
        <f>O53</f>
        <v>20160</v>
      </c>
      <c r="R53" s="64"/>
      <c r="S53" s="15">
        <v>195</v>
      </c>
    </row>
    <row r="54" spans="1:19" ht="11.25">
      <c r="A54" s="53" t="s">
        <v>31</v>
      </c>
      <c r="B54" s="49" t="s">
        <v>32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35">
        <f t="shared" si="0"/>
        <v>0</v>
      </c>
      <c r="P54" s="14">
        <v>1.05</v>
      </c>
      <c r="Q54" s="35"/>
      <c r="R54" s="64"/>
      <c r="S54" s="15"/>
    </row>
    <row r="55" spans="1:19" ht="11.25">
      <c r="A55" s="55" t="s">
        <v>58</v>
      </c>
      <c r="B55" s="49"/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35">
        <f t="shared" si="0"/>
        <v>0</v>
      </c>
      <c r="P55" s="14">
        <v>1.05</v>
      </c>
      <c r="Q55" s="35"/>
      <c r="R55" s="64"/>
      <c r="S55" s="15"/>
    </row>
    <row r="56" spans="1:19" ht="11.25">
      <c r="A56" s="53" t="s">
        <v>30</v>
      </c>
      <c r="B56" s="49" t="s">
        <v>32</v>
      </c>
      <c r="C56" s="49">
        <v>3500</v>
      </c>
      <c r="D56" s="49">
        <v>3500</v>
      </c>
      <c r="E56" s="49">
        <v>3500</v>
      </c>
      <c r="F56" s="49">
        <v>3800</v>
      </c>
      <c r="G56" s="49">
        <v>5500</v>
      </c>
      <c r="H56" s="49">
        <v>4500</v>
      </c>
      <c r="I56" s="49">
        <v>6500</v>
      </c>
      <c r="J56" s="49">
        <v>4500</v>
      </c>
      <c r="K56" s="49">
        <v>4500</v>
      </c>
      <c r="L56" s="49">
        <v>4500</v>
      </c>
      <c r="M56" s="49">
        <v>6500</v>
      </c>
      <c r="N56" s="49">
        <v>4500</v>
      </c>
      <c r="O56" s="35">
        <f t="shared" si="0"/>
        <v>55300</v>
      </c>
      <c r="P56" s="14">
        <v>1.05</v>
      </c>
      <c r="Q56" s="35">
        <f>O56</f>
        <v>55300</v>
      </c>
      <c r="R56" s="64"/>
      <c r="S56" s="15">
        <v>195</v>
      </c>
    </row>
    <row r="57" spans="1:19" ht="11.25">
      <c r="A57" s="53" t="s">
        <v>31</v>
      </c>
      <c r="B57" s="49" t="s">
        <v>32</v>
      </c>
      <c r="C57" s="49">
        <v>3500</v>
      </c>
      <c r="D57" s="49">
        <v>4000</v>
      </c>
      <c r="E57" s="49">
        <v>4000</v>
      </c>
      <c r="F57" s="49">
        <v>3000</v>
      </c>
      <c r="G57" s="49">
        <v>4500</v>
      </c>
      <c r="H57" s="49">
        <v>4500</v>
      </c>
      <c r="I57" s="49">
        <v>4500</v>
      </c>
      <c r="J57" s="49">
        <v>4500</v>
      </c>
      <c r="K57" s="49">
        <v>4500</v>
      </c>
      <c r="L57" s="49">
        <v>5000</v>
      </c>
      <c r="M57" s="49">
        <v>4500</v>
      </c>
      <c r="N57" s="49">
        <v>4000</v>
      </c>
      <c r="O57" s="35">
        <f t="shared" si="0"/>
        <v>50500</v>
      </c>
      <c r="P57" s="14">
        <v>1.05</v>
      </c>
      <c r="Q57" s="35"/>
      <c r="R57" s="64">
        <f>O57</f>
        <v>50500</v>
      </c>
      <c r="S57" s="15">
        <v>145</v>
      </c>
    </row>
    <row r="58" spans="1:19" ht="11.25">
      <c r="A58" s="55" t="s">
        <v>46</v>
      </c>
      <c r="B58" s="49"/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35">
        <f t="shared" si="0"/>
        <v>0</v>
      </c>
      <c r="P58" s="14">
        <v>1.05</v>
      </c>
      <c r="Q58" s="35"/>
      <c r="R58" s="64"/>
      <c r="S58" s="15"/>
    </row>
    <row r="59" spans="1:19" ht="11.25">
      <c r="A59" s="53" t="s">
        <v>30</v>
      </c>
      <c r="B59" s="49" t="s">
        <v>32</v>
      </c>
      <c r="C59" s="49">
        <v>1120</v>
      </c>
      <c r="D59" s="49">
        <v>1120</v>
      </c>
      <c r="E59" s="49">
        <v>1120</v>
      </c>
      <c r="F59" s="49">
        <v>1120</v>
      </c>
      <c r="G59" s="49">
        <v>1120</v>
      </c>
      <c r="H59" s="49">
        <v>1120</v>
      </c>
      <c r="I59" s="49">
        <v>1120</v>
      </c>
      <c r="J59" s="49">
        <v>1120</v>
      </c>
      <c r="K59" s="49">
        <v>1120</v>
      </c>
      <c r="L59" s="49">
        <v>1120</v>
      </c>
      <c r="M59" s="49">
        <v>1120</v>
      </c>
      <c r="N59" s="49">
        <v>1120</v>
      </c>
      <c r="O59" s="35">
        <f t="shared" si="0"/>
        <v>13440</v>
      </c>
      <c r="P59" s="14">
        <v>1.05</v>
      </c>
      <c r="Q59" s="35">
        <f>O59</f>
        <v>13440</v>
      </c>
      <c r="R59" s="64"/>
      <c r="S59" s="15">
        <v>200</v>
      </c>
    </row>
    <row r="60" spans="1:19" ht="11.25">
      <c r="A60" s="53" t="s">
        <v>31</v>
      </c>
      <c r="B60" s="49" t="s">
        <v>32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35">
        <f t="shared" si="0"/>
        <v>0</v>
      </c>
      <c r="P60" s="14">
        <v>1.05</v>
      </c>
      <c r="Q60" s="35"/>
      <c r="R60" s="64"/>
      <c r="S60" s="15"/>
    </row>
    <row r="61" spans="1:19" ht="11.25">
      <c r="A61" s="55" t="s">
        <v>47</v>
      </c>
      <c r="B61" s="49"/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35">
        <f t="shared" si="0"/>
        <v>0</v>
      </c>
      <c r="P61" s="14">
        <v>1.05</v>
      </c>
      <c r="Q61" s="35"/>
      <c r="R61" s="64"/>
      <c r="S61" s="15"/>
    </row>
    <row r="62" spans="1:19" ht="11.25">
      <c r="A62" s="53" t="s">
        <v>30</v>
      </c>
      <c r="B62" s="49" t="s">
        <v>32</v>
      </c>
      <c r="C62" s="49">
        <v>420</v>
      </c>
      <c r="D62" s="49">
        <v>420</v>
      </c>
      <c r="E62" s="49">
        <v>420</v>
      </c>
      <c r="F62" s="49">
        <v>420</v>
      </c>
      <c r="G62" s="49">
        <v>420</v>
      </c>
      <c r="H62" s="49">
        <v>420</v>
      </c>
      <c r="I62" s="49">
        <v>420</v>
      </c>
      <c r="J62" s="49">
        <v>420</v>
      </c>
      <c r="K62" s="49">
        <v>420</v>
      </c>
      <c r="L62" s="49">
        <v>420</v>
      </c>
      <c r="M62" s="49">
        <v>420</v>
      </c>
      <c r="N62" s="49">
        <v>420</v>
      </c>
      <c r="O62" s="35">
        <f t="shared" si="0"/>
        <v>5040</v>
      </c>
      <c r="P62" s="14">
        <v>1.05</v>
      </c>
      <c r="Q62" s="35">
        <f>O62</f>
        <v>5040</v>
      </c>
      <c r="R62" s="64"/>
      <c r="S62" s="15">
        <v>195</v>
      </c>
    </row>
    <row r="63" spans="1:19" ht="11.25">
      <c r="A63" s="53" t="s">
        <v>31</v>
      </c>
      <c r="B63" s="49" t="s">
        <v>32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35">
        <f t="shared" si="0"/>
        <v>0</v>
      </c>
      <c r="P63" s="14">
        <v>1.05</v>
      </c>
      <c r="Q63" s="35"/>
      <c r="R63" s="64"/>
      <c r="S63" s="15"/>
    </row>
    <row r="64" spans="1:19" ht="11.25">
      <c r="A64" s="55" t="s">
        <v>27</v>
      </c>
      <c r="B64" s="49"/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35">
        <f t="shared" si="0"/>
        <v>0</v>
      </c>
      <c r="P64" s="14">
        <v>1.05</v>
      </c>
      <c r="Q64" s="35"/>
      <c r="R64" s="64"/>
      <c r="S64" s="15"/>
    </row>
    <row r="65" spans="1:19" ht="11.25">
      <c r="A65" s="53" t="s">
        <v>30</v>
      </c>
      <c r="B65" s="49" t="s">
        <v>32</v>
      </c>
      <c r="C65" s="49">
        <v>2240</v>
      </c>
      <c r="D65" s="49">
        <v>2240</v>
      </c>
      <c r="E65" s="49">
        <v>2240</v>
      </c>
      <c r="F65" s="49">
        <v>2240</v>
      </c>
      <c r="G65" s="49">
        <v>2240</v>
      </c>
      <c r="H65" s="49">
        <v>2240</v>
      </c>
      <c r="I65" s="49">
        <v>2240</v>
      </c>
      <c r="J65" s="49">
        <v>2240</v>
      </c>
      <c r="K65" s="49">
        <v>2240</v>
      </c>
      <c r="L65" s="49">
        <v>2240</v>
      </c>
      <c r="M65" s="49">
        <v>2240</v>
      </c>
      <c r="N65" s="49">
        <v>2240</v>
      </c>
      <c r="O65" s="35">
        <f t="shared" si="0"/>
        <v>26880</v>
      </c>
      <c r="P65" s="14">
        <v>1.05</v>
      </c>
      <c r="Q65" s="35">
        <f>O65</f>
        <v>26880</v>
      </c>
      <c r="R65" s="64"/>
      <c r="S65" s="15">
        <v>200</v>
      </c>
    </row>
    <row r="66" spans="1:19" ht="11.25">
      <c r="A66" s="53" t="s">
        <v>31</v>
      </c>
      <c r="B66" s="49" t="s">
        <v>32</v>
      </c>
      <c r="C66" s="49">
        <v>720</v>
      </c>
      <c r="D66" s="49">
        <v>720</v>
      </c>
      <c r="E66" s="49">
        <v>720</v>
      </c>
      <c r="F66" s="49">
        <v>720</v>
      </c>
      <c r="G66" s="49">
        <v>720</v>
      </c>
      <c r="H66" s="49">
        <v>720</v>
      </c>
      <c r="I66" s="49">
        <v>720</v>
      </c>
      <c r="J66" s="49">
        <v>720</v>
      </c>
      <c r="K66" s="49">
        <v>720</v>
      </c>
      <c r="L66" s="49">
        <v>720</v>
      </c>
      <c r="M66" s="49">
        <v>720</v>
      </c>
      <c r="N66" s="49">
        <v>720</v>
      </c>
      <c r="O66" s="35">
        <f t="shared" si="0"/>
        <v>8640</v>
      </c>
      <c r="P66" s="14">
        <v>1.05</v>
      </c>
      <c r="Q66" s="35"/>
      <c r="R66" s="64">
        <f>O66</f>
        <v>8640</v>
      </c>
      <c r="S66" s="15">
        <v>145</v>
      </c>
    </row>
    <row r="67" spans="1:19" ht="11.25">
      <c r="A67" s="55" t="s">
        <v>20</v>
      </c>
      <c r="B67" s="49"/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35">
        <f t="shared" si="0"/>
        <v>0</v>
      </c>
      <c r="P67" s="14">
        <v>1.05</v>
      </c>
      <c r="Q67" s="35"/>
      <c r="R67" s="64"/>
      <c r="S67" s="15"/>
    </row>
    <row r="68" spans="1:19" ht="11.25">
      <c r="A68" s="53" t="s">
        <v>30</v>
      </c>
      <c r="B68" s="49" t="s">
        <v>32</v>
      </c>
      <c r="C68" s="49">
        <v>2800</v>
      </c>
      <c r="D68" s="49">
        <v>2800</v>
      </c>
      <c r="E68" s="49">
        <v>2800</v>
      </c>
      <c r="F68" s="49">
        <v>2800</v>
      </c>
      <c r="G68" s="49">
        <v>2800</v>
      </c>
      <c r="H68" s="49">
        <v>2800</v>
      </c>
      <c r="I68" s="49">
        <v>2800</v>
      </c>
      <c r="J68" s="49">
        <v>2800</v>
      </c>
      <c r="K68" s="49">
        <v>2800</v>
      </c>
      <c r="L68" s="49">
        <v>2800</v>
      </c>
      <c r="M68" s="49">
        <v>2800</v>
      </c>
      <c r="N68" s="49">
        <v>2800</v>
      </c>
      <c r="O68" s="35">
        <f t="shared" si="0"/>
        <v>33600</v>
      </c>
      <c r="P68" s="14">
        <v>1.05</v>
      </c>
      <c r="Q68" s="35">
        <f>O68</f>
        <v>33600</v>
      </c>
      <c r="R68" s="64"/>
      <c r="S68" s="15">
        <v>200</v>
      </c>
    </row>
    <row r="69" spans="1:19" ht="11.25">
      <c r="A69" s="53" t="s">
        <v>31</v>
      </c>
      <c r="B69" s="49" t="s">
        <v>32</v>
      </c>
      <c r="C69" s="49">
        <v>720</v>
      </c>
      <c r="D69" s="49">
        <v>720</v>
      </c>
      <c r="E69" s="49">
        <v>720</v>
      </c>
      <c r="F69" s="49">
        <v>720</v>
      </c>
      <c r="G69" s="49">
        <v>720</v>
      </c>
      <c r="H69" s="49">
        <v>720</v>
      </c>
      <c r="I69" s="49">
        <v>720</v>
      </c>
      <c r="J69" s="49">
        <v>720</v>
      </c>
      <c r="K69" s="49">
        <v>720</v>
      </c>
      <c r="L69" s="49">
        <v>720</v>
      </c>
      <c r="M69" s="49">
        <v>720</v>
      </c>
      <c r="N69" s="49">
        <v>720</v>
      </c>
      <c r="O69" s="35">
        <f t="shared" si="0"/>
        <v>8640</v>
      </c>
      <c r="P69" s="14">
        <v>1.05</v>
      </c>
      <c r="Q69" s="35"/>
      <c r="R69" s="64">
        <f>O69</f>
        <v>8640</v>
      </c>
      <c r="S69" s="15">
        <v>145</v>
      </c>
    </row>
    <row r="70" spans="1:19" ht="11.25">
      <c r="A70" s="55" t="s">
        <v>21</v>
      </c>
      <c r="B70" s="49"/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35">
        <f t="shared" si="0"/>
        <v>0</v>
      </c>
      <c r="P70" s="14">
        <v>1.05</v>
      </c>
      <c r="Q70" s="35"/>
      <c r="R70" s="64"/>
      <c r="S70" s="15"/>
    </row>
    <row r="71" spans="1:19" ht="11.25">
      <c r="A71" s="53" t="s">
        <v>30</v>
      </c>
      <c r="B71" s="49" t="s">
        <v>32</v>
      </c>
      <c r="C71" s="49">
        <v>4480</v>
      </c>
      <c r="D71" s="49">
        <v>4480</v>
      </c>
      <c r="E71" s="49">
        <v>4480</v>
      </c>
      <c r="F71" s="49">
        <v>4480</v>
      </c>
      <c r="G71" s="49">
        <v>4480</v>
      </c>
      <c r="H71" s="49">
        <v>4480</v>
      </c>
      <c r="I71" s="49">
        <v>4480</v>
      </c>
      <c r="J71" s="49">
        <v>4480</v>
      </c>
      <c r="K71" s="49">
        <v>4480</v>
      </c>
      <c r="L71" s="49">
        <v>4480</v>
      </c>
      <c r="M71" s="49">
        <v>4480</v>
      </c>
      <c r="N71" s="49">
        <v>4480</v>
      </c>
      <c r="O71" s="35">
        <f t="shared" si="0"/>
        <v>53760</v>
      </c>
      <c r="P71" s="14">
        <v>1.05</v>
      </c>
      <c r="Q71" s="35">
        <f>O71</f>
        <v>53760</v>
      </c>
      <c r="R71" s="64"/>
      <c r="S71" s="15">
        <v>200</v>
      </c>
    </row>
    <row r="72" spans="1:19" ht="11.25">
      <c r="A72" s="53" t="s">
        <v>31</v>
      </c>
      <c r="B72" s="49" t="s">
        <v>32</v>
      </c>
      <c r="C72" s="49">
        <v>1440</v>
      </c>
      <c r="D72" s="49">
        <v>1440</v>
      </c>
      <c r="E72" s="49">
        <v>1440</v>
      </c>
      <c r="F72" s="49">
        <v>1440</v>
      </c>
      <c r="G72" s="49">
        <v>1440</v>
      </c>
      <c r="H72" s="49">
        <v>1440</v>
      </c>
      <c r="I72" s="49">
        <v>1440</v>
      </c>
      <c r="J72" s="49">
        <v>1440</v>
      </c>
      <c r="K72" s="49">
        <v>1440</v>
      </c>
      <c r="L72" s="49">
        <v>1440</v>
      </c>
      <c r="M72" s="49">
        <v>1440</v>
      </c>
      <c r="N72" s="49">
        <v>1440</v>
      </c>
      <c r="O72" s="35">
        <f t="shared" si="0"/>
        <v>17280</v>
      </c>
      <c r="P72" s="14">
        <v>1.05</v>
      </c>
      <c r="Q72" s="35"/>
      <c r="R72" s="64">
        <f>O72</f>
        <v>17280</v>
      </c>
      <c r="S72" s="15">
        <v>145</v>
      </c>
    </row>
    <row r="73" spans="1:19" ht="11.25">
      <c r="A73" s="52" t="s">
        <v>22</v>
      </c>
      <c r="B73" s="49"/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35">
        <f t="shared" si="0"/>
        <v>0</v>
      </c>
      <c r="P73" s="14">
        <v>1.05</v>
      </c>
      <c r="Q73" s="35"/>
      <c r="R73" s="64"/>
      <c r="S73" s="15"/>
    </row>
    <row r="74" spans="1:19" ht="11.25">
      <c r="A74" s="53" t="s">
        <v>30</v>
      </c>
      <c r="B74" s="49" t="s">
        <v>32</v>
      </c>
      <c r="C74" s="49">
        <v>2240</v>
      </c>
      <c r="D74" s="49">
        <v>2240</v>
      </c>
      <c r="E74" s="49">
        <v>2240</v>
      </c>
      <c r="F74" s="49">
        <v>2240</v>
      </c>
      <c r="G74" s="49">
        <v>2240</v>
      </c>
      <c r="H74" s="49">
        <v>2240</v>
      </c>
      <c r="I74" s="49">
        <v>2240</v>
      </c>
      <c r="J74" s="49">
        <v>2240</v>
      </c>
      <c r="K74" s="49">
        <v>2240</v>
      </c>
      <c r="L74" s="49">
        <v>2240</v>
      </c>
      <c r="M74" s="49">
        <v>2240</v>
      </c>
      <c r="N74" s="49">
        <v>2240</v>
      </c>
      <c r="O74" s="35">
        <f t="shared" si="0"/>
        <v>26880</v>
      </c>
      <c r="P74" s="14">
        <v>1.05</v>
      </c>
      <c r="Q74" s="35">
        <f>O74</f>
        <v>26880</v>
      </c>
      <c r="R74" s="64"/>
      <c r="S74" s="15">
        <v>200</v>
      </c>
    </row>
    <row r="75" spans="1:19" ht="11.25">
      <c r="A75" s="53" t="s">
        <v>31</v>
      </c>
      <c r="B75" s="49" t="s">
        <v>32</v>
      </c>
      <c r="C75" s="49">
        <v>720</v>
      </c>
      <c r="D75" s="49">
        <v>720</v>
      </c>
      <c r="E75" s="49">
        <v>720</v>
      </c>
      <c r="F75" s="49">
        <v>720</v>
      </c>
      <c r="G75" s="49">
        <v>720</v>
      </c>
      <c r="H75" s="49">
        <v>720</v>
      </c>
      <c r="I75" s="49">
        <v>720</v>
      </c>
      <c r="J75" s="49">
        <v>720</v>
      </c>
      <c r="K75" s="49">
        <v>720</v>
      </c>
      <c r="L75" s="49">
        <v>720</v>
      </c>
      <c r="M75" s="49">
        <v>720</v>
      </c>
      <c r="N75" s="49">
        <v>720</v>
      </c>
      <c r="O75" s="35">
        <f t="shared" si="0"/>
        <v>8640</v>
      </c>
      <c r="P75" s="14">
        <v>1.05</v>
      </c>
      <c r="Q75" s="35"/>
      <c r="R75" s="64">
        <f>O75</f>
        <v>8640</v>
      </c>
      <c r="S75" s="15">
        <v>145</v>
      </c>
    </row>
    <row r="76" spans="1:19" ht="11.25">
      <c r="A76" s="56" t="s">
        <v>29</v>
      </c>
      <c r="B76" s="49"/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35">
        <f t="shared" si="0"/>
        <v>0</v>
      </c>
      <c r="P76" s="14">
        <v>1.05</v>
      </c>
      <c r="Q76" s="35"/>
      <c r="R76" s="64"/>
      <c r="S76" s="15"/>
    </row>
    <row r="77" spans="1:19" ht="11.25">
      <c r="A77" s="53" t="s">
        <v>30</v>
      </c>
      <c r="B77" s="49" t="s">
        <v>32</v>
      </c>
      <c r="C77" s="49">
        <v>2800</v>
      </c>
      <c r="D77" s="49">
        <v>2800</v>
      </c>
      <c r="E77" s="49">
        <v>2800</v>
      </c>
      <c r="F77" s="49">
        <v>2800</v>
      </c>
      <c r="G77" s="49">
        <v>2800</v>
      </c>
      <c r="H77" s="49">
        <v>2800</v>
      </c>
      <c r="I77" s="49">
        <v>2800</v>
      </c>
      <c r="J77" s="49">
        <v>2800</v>
      </c>
      <c r="K77" s="49">
        <v>2800</v>
      </c>
      <c r="L77" s="49">
        <v>2800</v>
      </c>
      <c r="M77" s="49">
        <v>2800</v>
      </c>
      <c r="N77" s="49">
        <v>2800</v>
      </c>
      <c r="O77" s="35">
        <f t="shared" si="0"/>
        <v>33600</v>
      </c>
      <c r="P77" s="14">
        <v>1.05</v>
      </c>
      <c r="Q77" s="35">
        <f>O77</f>
        <v>33600</v>
      </c>
      <c r="R77" s="64"/>
      <c r="S77" s="15">
        <v>200</v>
      </c>
    </row>
    <row r="78" spans="1:19" ht="11.25">
      <c r="A78" s="53" t="s">
        <v>31</v>
      </c>
      <c r="B78" s="49" t="s">
        <v>32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35">
        <f t="shared" si="0"/>
        <v>0</v>
      </c>
      <c r="P78" s="14">
        <v>1.05</v>
      </c>
      <c r="Q78" s="35"/>
      <c r="R78" s="64"/>
      <c r="S78" s="15"/>
    </row>
    <row r="79" spans="1:19" ht="11.25">
      <c r="A79" s="56" t="s">
        <v>48</v>
      </c>
      <c r="B79" s="49"/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35">
        <f t="shared" si="0"/>
        <v>0</v>
      </c>
      <c r="P79" s="14">
        <v>1.05</v>
      </c>
      <c r="Q79" s="35"/>
      <c r="R79" s="64"/>
      <c r="S79" s="15"/>
    </row>
    <row r="80" spans="1:19" ht="11.25">
      <c r="A80" s="53" t="s">
        <v>30</v>
      </c>
      <c r="B80" s="49" t="s">
        <v>32</v>
      </c>
      <c r="C80" s="49">
        <v>1120</v>
      </c>
      <c r="D80" s="49">
        <v>1120</v>
      </c>
      <c r="E80" s="49">
        <v>1120</v>
      </c>
      <c r="F80" s="49">
        <v>1120</v>
      </c>
      <c r="G80" s="49">
        <v>1120</v>
      </c>
      <c r="H80" s="49">
        <v>1120</v>
      </c>
      <c r="I80" s="49">
        <v>1120</v>
      </c>
      <c r="J80" s="49">
        <v>1120</v>
      </c>
      <c r="K80" s="49">
        <v>1120</v>
      </c>
      <c r="L80" s="49">
        <v>1120</v>
      </c>
      <c r="M80" s="49">
        <v>1120</v>
      </c>
      <c r="N80" s="49">
        <v>89</v>
      </c>
      <c r="O80" s="35">
        <f t="shared" si="0"/>
        <v>12409</v>
      </c>
      <c r="P80" s="14">
        <v>1.05</v>
      </c>
      <c r="Q80" s="35">
        <f>O80</f>
        <v>12409</v>
      </c>
      <c r="R80" s="64"/>
      <c r="S80" s="15">
        <v>195</v>
      </c>
    </row>
    <row r="81" spans="1:19" ht="11.25">
      <c r="A81" s="53" t="s">
        <v>31</v>
      </c>
      <c r="B81" s="49" t="s">
        <v>32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35">
        <f aca="true" t="shared" si="1" ref="O81:O123">SUM(C81:N81)</f>
        <v>0</v>
      </c>
      <c r="P81" s="14">
        <v>1.05</v>
      </c>
      <c r="Q81" s="35"/>
      <c r="R81" s="64"/>
      <c r="S81" s="15"/>
    </row>
    <row r="82" spans="1:19" ht="11.25">
      <c r="A82" s="56" t="s">
        <v>49</v>
      </c>
      <c r="B82" s="49"/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35">
        <f t="shared" si="1"/>
        <v>0</v>
      </c>
      <c r="P82" s="14">
        <v>1.05</v>
      </c>
      <c r="Q82" s="35"/>
      <c r="R82" s="64"/>
      <c r="S82" s="15"/>
    </row>
    <row r="83" spans="1:19" ht="11.25">
      <c r="A83" s="53" t="s">
        <v>30</v>
      </c>
      <c r="B83" s="49" t="s">
        <v>32</v>
      </c>
      <c r="C83" s="49">
        <v>1120</v>
      </c>
      <c r="D83" s="49">
        <v>1120</v>
      </c>
      <c r="E83" s="49">
        <v>1120</v>
      </c>
      <c r="F83" s="49">
        <v>1120</v>
      </c>
      <c r="G83" s="49">
        <v>1120</v>
      </c>
      <c r="H83" s="49">
        <v>1120</v>
      </c>
      <c r="I83" s="49">
        <v>1120</v>
      </c>
      <c r="J83" s="49">
        <v>1120</v>
      </c>
      <c r="K83" s="49">
        <v>1120</v>
      </c>
      <c r="L83" s="49">
        <v>1120</v>
      </c>
      <c r="M83" s="49">
        <v>1120</v>
      </c>
      <c r="N83" s="49">
        <v>1120</v>
      </c>
      <c r="O83" s="35">
        <f t="shared" si="1"/>
        <v>13440</v>
      </c>
      <c r="P83" s="14">
        <v>1.05</v>
      </c>
      <c r="Q83" s="35">
        <f>O83</f>
        <v>13440</v>
      </c>
      <c r="R83" s="64"/>
      <c r="S83" s="15">
        <v>195</v>
      </c>
    </row>
    <row r="84" spans="1:19" ht="11.25">
      <c r="A84" s="53" t="s">
        <v>31</v>
      </c>
      <c r="B84" s="49" t="s">
        <v>32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35">
        <f t="shared" si="1"/>
        <v>0</v>
      </c>
      <c r="P84" s="14">
        <v>1.05</v>
      </c>
      <c r="Q84" s="35"/>
      <c r="R84" s="64"/>
      <c r="S84" s="15"/>
    </row>
    <row r="85" spans="1:19" ht="11.25">
      <c r="A85" s="57" t="s">
        <v>50</v>
      </c>
      <c r="B85" s="49"/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35">
        <f t="shared" si="1"/>
        <v>0</v>
      </c>
      <c r="P85" s="14">
        <v>1.05</v>
      </c>
      <c r="Q85" s="35"/>
      <c r="R85" s="64"/>
      <c r="S85" s="15"/>
    </row>
    <row r="86" spans="1:19" ht="11.25">
      <c r="A86" s="53" t="s">
        <v>30</v>
      </c>
      <c r="B86" s="49" t="s">
        <v>32</v>
      </c>
      <c r="C86" s="49">
        <v>6720</v>
      </c>
      <c r="D86" s="49">
        <v>6720</v>
      </c>
      <c r="E86" s="49">
        <v>6720</v>
      </c>
      <c r="F86" s="49">
        <v>6720</v>
      </c>
      <c r="G86" s="49">
        <v>6720</v>
      </c>
      <c r="H86" s="49">
        <v>6720</v>
      </c>
      <c r="I86" s="49">
        <v>6720</v>
      </c>
      <c r="J86" s="49">
        <v>6720</v>
      </c>
      <c r="K86" s="49">
        <v>6720</v>
      </c>
      <c r="L86" s="49">
        <v>6720</v>
      </c>
      <c r="M86" s="49">
        <v>6720</v>
      </c>
      <c r="N86" s="49">
        <v>6720</v>
      </c>
      <c r="O86" s="35">
        <f t="shared" si="1"/>
        <v>80640</v>
      </c>
      <c r="P86" s="14">
        <v>1.05</v>
      </c>
      <c r="Q86" s="35">
        <f>O86</f>
        <v>80640</v>
      </c>
      <c r="R86" s="64"/>
      <c r="S86" s="15">
        <v>195</v>
      </c>
    </row>
    <row r="87" spans="1:19" ht="11.25">
      <c r="A87" s="53" t="s">
        <v>31</v>
      </c>
      <c r="B87" s="49" t="s">
        <v>32</v>
      </c>
      <c r="C87" s="49">
        <v>1440</v>
      </c>
      <c r="D87" s="49">
        <v>1440</v>
      </c>
      <c r="E87" s="49">
        <v>1440</v>
      </c>
      <c r="F87" s="49">
        <v>1440</v>
      </c>
      <c r="G87" s="49">
        <v>1440</v>
      </c>
      <c r="H87" s="49">
        <v>1440</v>
      </c>
      <c r="I87" s="49">
        <v>1440</v>
      </c>
      <c r="J87" s="49">
        <v>1440</v>
      </c>
      <c r="K87" s="49">
        <v>1440</v>
      </c>
      <c r="L87" s="49">
        <v>1440</v>
      </c>
      <c r="M87" s="49">
        <v>1440</v>
      </c>
      <c r="N87" s="49">
        <v>1440</v>
      </c>
      <c r="O87" s="35">
        <f t="shared" si="1"/>
        <v>17280</v>
      </c>
      <c r="P87" s="14">
        <v>1.05</v>
      </c>
      <c r="Q87" s="35"/>
      <c r="R87" s="64">
        <f>O87</f>
        <v>17280</v>
      </c>
      <c r="S87" s="15">
        <v>145</v>
      </c>
    </row>
    <row r="88" spans="1:19" ht="11.25">
      <c r="A88" s="56" t="s">
        <v>51</v>
      </c>
      <c r="B88" s="49"/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35">
        <f t="shared" si="1"/>
        <v>0</v>
      </c>
      <c r="P88" s="14">
        <v>1.05</v>
      </c>
      <c r="Q88" s="35"/>
      <c r="R88" s="64"/>
      <c r="S88" s="15"/>
    </row>
    <row r="89" spans="1:19" ht="11.25">
      <c r="A89" s="53" t="s">
        <v>30</v>
      </c>
      <c r="B89" s="49" t="s">
        <v>32</v>
      </c>
      <c r="C89" s="49">
        <v>1120</v>
      </c>
      <c r="D89" s="49">
        <v>1120</v>
      </c>
      <c r="E89" s="49">
        <v>1120</v>
      </c>
      <c r="F89" s="49">
        <v>1120</v>
      </c>
      <c r="G89" s="49">
        <v>1120</v>
      </c>
      <c r="H89" s="49">
        <v>1120</v>
      </c>
      <c r="I89" s="49">
        <v>1120</v>
      </c>
      <c r="J89" s="49">
        <v>1120</v>
      </c>
      <c r="K89" s="49">
        <v>1120</v>
      </c>
      <c r="L89" s="49">
        <v>1120</v>
      </c>
      <c r="M89" s="49">
        <v>1120</v>
      </c>
      <c r="N89" s="49">
        <v>1120</v>
      </c>
      <c r="O89" s="35">
        <f t="shared" si="1"/>
        <v>13440</v>
      </c>
      <c r="P89" s="14">
        <v>1.05</v>
      </c>
      <c r="Q89" s="35">
        <f>O89</f>
        <v>13440</v>
      </c>
      <c r="R89" s="64"/>
      <c r="S89" s="15">
        <v>195</v>
      </c>
    </row>
    <row r="90" spans="1:19" ht="11.25">
      <c r="A90" s="53" t="s">
        <v>31</v>
      </c>
      <c r="B90" s="49" t="s">
        <v>32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35">
        <f t="shared" si="1"/>
        <v>0</v>
      </c>
      <c r="P90" s="14">
        <v>1.05</v>
      </c>
      <c r="Q90" s="35"/>
      <c r="R90" s="64"/>
      <c r="S90" s="15"/>
    </row>
    <row r="91" spans="1:19" ht="11.25">
      <c r="A91" s="52" t="s">
        <v>25</v>
      </c>
      <c r="B91" s="49"/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35">
        <f t="shared" si="1"/>
        <v>0</v>
      </c>
      <c r="P91" s="14">
        <v>1.05</v>
      </c>
      <c r="Q91" s="35"/>
      <c r="R91" s="64"/>
      <c r="S91" s="15"/>
    </row>
    <row r="92" spans="1:19" ht="11.25">
      <c r="A92" s="53" t="s">
        <v>30</v>
      </c>
      <c r="B92" s="49" t="s">
        <v>32</v>
      </c>
      <c r="C92" s="49">
        <v>2240</v>
      </c>
      <c r="D92" s="49">
        <v>2240</v>
      </c>
      <c r="E92" s="49">
        <v>2240</v>
      </c>
      <c r="F92" s="49">
        <v>2240</v>
      </c>
      <c r="G92" s="49">
        <v>2240</v>
      </c>
      <c r="H92" s="49">
        <v>2240</v>
      </c>
      <c r="I92" s="49">
        <v>2240</v>
      </c>
      <c r="J92" s="49">
        <v>2240</v>
      </c>
      <c r="K92" s="49">
        <v>2240</v>
      </c>
      <c r="L92" s="49">
        <v>2240</v>
      </c>
      <c r="M92" s="49">
        <v>2240</v>
      </c>
      <c r="N92" s="49">
        <v>2240</v>
      </c>
      <c r="O92" s="35">
        <f t="shared" si="1"/>
        <v>26880</v>
      </c>
      <c r="P92" s="14">
        <v>1.05</v>
      </c>
      <c r="Q92" s="35">
        <f>O92</f>
        <v>26880</v>
      </c>
      <c r="R92" s="64"/>
      <c r="S92" s="15">
        <v>195</v>
      </c>
    </row>
    <row r="93" spans="1:19" ht="11.25">
      <c r="A93" s="53" t="s">
        <v>31</v>
      </c>
      <c r="B93" s="49" t="s">
        <v>32</v>
      </c>
      <c r="C93" s="49">
        <v>2160</v>
      </c>
      <c r="D93" s="49">
        <v>2160</v>
      </c>
      <c r="E93" s="49">
        <v>2160</v>
      </c>
      <c r="F93" s="49">
        <v>2160</v>
      </c>
      <c r="G93" s="49">
        <v>2160</v>
      </c>
      <c r="H93" s="49">
        <v>2160</v>
      </c>
      <c r="I93" s="49">
        <v>2160</v>
      </c>
      <c r="J93" s="49">
        <v>2160</v>
      </c>
      <c r="K93" s="49">
        <v>2160</v>
      </c>
      <c r="L93" s="49">
        <v>2160</v>
      </c>
      <c r="M93" s="49">
        <v>2160</v>
      </c>
      <c r="N93" s="49">
        <v>2160</v>
      </c>
      <c r="O93" s="35">
        <f t="shared" si="1"/>
        <v>25920</v>
      </c>
      <c r="P93" s="14">
        <v>1.05</v>
      </c>
      <c r="Q93" s="35"/>
      <c r="R93" s="64">
        <f>O93</f>
        <v>25920</v>
      </c>
      <c r="S93" s="15">
        <v>145</v>
      </c>
    </row>
    <row r="94" spans="1:19" ht="11.25">
      <c r="A94" s="55" t="s">
        <v>52</v>
      </c>
      <c r="B94" s="49"/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35">
        <f t="shared" si="1"/>
        <v>0</v>
      </c>
      <c r="P94" s="14">
        <v>1.05</v>
      </c>
      <c r="Q94" s="35"/>
      <c r="R94" s="64"/>
      <c r="S94" s="15"/>
    </row>
    <row r="95" spans="1:19" ht="11.25">
      <c r="A95" s="53" t="s">
        <v>30</v>
      </c>
      <c r="B95" s="49" t="s">
        <v>32</v>
      </c>
      <c r="C95" s="49">
        <v>420</v>
      </c>
      <c r="D95" s="49">
        <v>420</v>
      </c>
      <c r="E95" s="49">
        <v>420</v>
      </c>
      <c r="F95" s="49">
        <v>420</v>
      </c>
      <c r="G95" s="49">
        <v>420</v>
      </c>
      <c r="H95" s="49">
        <v>420</v>
      </c>
      <c r="I95" s="49">
        <v>420</v>
      </c>
      <c r="J95" s="49">
        <v>420</v>
      </c>
      <c r="K95" s="49">
        <v>420</v>
      </c>
      <c r="L95" s="49">
        <v>420</v>
      </c>
      <c r="M95" s="49">
        <v>420</v>
      </c>
      <c r="N95" s="49">
        <v>420</v>
      </c>
      <c r="O95" s="35">
        <f t="shared" si="1"/>
        <v>5040</v>
      </c>
      <c r="P95" s="14">
        <v>1.05</v>
      </c>
      <c r="Q95" s="35">
        <f>O95</f>
        <v>5040</v>
      </c>
      <c r="R95" s="64"/>
      <c r="S95" s="15">
        <v>195</v>
      </c>
    </row>
    <row r="96" spans="1:19" ht="11.25">
      <c r="A96" s="53" t="s">
        <v>31</v>
      </c>
      <c r="B96" s="49" t="s">
        <v>32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35">
        <f t="shared" si="1"/>
        <v>0</v>
      </c>
      <c r="P96" s="14">
        <v>1.05</v>
      </c>
      <c r="Q96" s="35"/>
      <c r="R96" s="64"/>
      <c r="S96" s="15"/>
    </row>
    <row r="97" spans="1:19" ht="11.25">
      <c r="A97" s="55" t="s">
        <v>54</v>
      </c>
      <c r="B97" s="49"/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35">
        <f t="shared" si="1"/>
        <v>0</v>
      </c>
      <c r="P97" s="14">
        <v>1.05</v>
      </c>
      <c r="Q97" s="35"/>
      <c r="R97" s="64"/>
      <c r="S97" s="15"/>
    </row>
    <row r="98" spans="1:19" ht="11.25">
      <c r="A98" s="53" t="s">
        <v>30</v>
      </c>
      <c r="B98" s="49" t="s">
        <v>32</v>
      </c>
      <c r="C98" s="49">
        <v>560</v>
      </c>
      <c r="D98" s="49">
        <v>560</v>
      </c>
      <c r="E98" s="49">
        <v>560</v>
      </c>
      <c r="F98" s="49">
        <v>560</v>
      </c>
      <c r="G98" s="49">
        <v>560</v>
      </c>
      <c r="H98" s="49">
        <v>560</v>
      </c>
      <c r="I98" s="49">
        <v>560</v>
      </c>
      <c r="J98" s="49">
        <v>560</v>
      </c>
      <c r="K98" s="49">
        <v>560</v>
      </c>
      <c r="L98" s="49">
        <v>560</v>
      </c>
      <c r="M98" s="49">
        <v>560</v>
      </c>
      <c r="N98" s="49">
        <v>560</v>
      </c>
      <c r="O98" s="35">
        <f t="shared" si="1"/>
        <v>6720</v>
      </c>
      <c r="P98" s="14">
        <v>1.05</v>
      </c>
      <c r="Q98" s="35">
        <f>O98</f>
        <v>6720</v>
      </c>
      <c r="R98" s="64"/>
      <c r="S98" s="15">
        <v>195</v>
      </c>
    </row>
    <row r="99" spans="1:19" ht="11.25">
      <c r="A99" s="53" t="s">
        <v>31</v>
      </c>
      <c r="B99" s="49" t="s">
        <v>32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35">
        <f t="shared" si="1"/>
        <v>0</v>
      </c>
      <c r="P99" s="14">
        <v>1.05</v>
      </c>
      <c r="Q99" s="35"/>
      <c r="R99" s="64"/>
      <c r="S99" s="15"/>
    </row>
    <row r="100" spans="1:19" ht="11.25">
      <c r="A100" s="55" t="s">
        <v>53</v>
      </c>
      <c r="B100" s="49"/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35">
        <f t="shared" si="1"/>
        <v>0</v>
      </c>
      <c r="P100" s="14">
        <v>1.05</v>
      </c>
      <c r="Q100" s="35"/>
      <c r="R100" s="64"/>
      <c r="S100" s="15"/>
    </row>
    <row r="101" spans="1:19" ht="11.25">
      <c r="A101" s="53" t="s">
        <v>30</v>
      </c>
      <c r="B101" s="49" t="s">
        <v>32</v>
      </c>
      <c r="C101" s="49">
        <v>560</v>
      </c>
      <c r="D101" s="49">
        <v>560</v>
      </c>
      <c r="E101" s="49">
        <v>560</v>
      </c>
      <c r="F101" s="49">
        <v>560</v>
      </c>
      <c r="G101" s="49">
        <v>560</v>
      </c>
      <c r="H101" s="49">
        <v>560</v>
      </c>
      <c r="I101" s="49">
        <v>560</v>
      </c>
      <c r="J101" s="49">
        <v>560</v>
      </c>
      <c r="K101" s="49">
        <v>560</v>
      </c>
      <c r="L101" s="49">
        <v>560</v>
      </c>
      <c r="M101" s="49">
        <v>560</v>
      </c>
      <c r="N101" s="49">
        <v>560</v>
      </c>
      <c r="O101" s="35">
        <f t="shared" si="1"/>
        <v>6720</v>
      </c>
      <c r="P101" s="14">
        <v>1.05</v>
      </c>
      <c r="Q101" s="35">
        <f>O101</f>
        <v>6720</v>
      </c>
      <c r="R101" s="64"/>
      <c r="S101" s="15">
        <v>195</v>
      </c>
    </row>
    <row r="102" spans="1:19" ht="11.25">
      <c r="A102" s="53" t="s">
        <v>31</v>
      </c>
      <c r="B102" s="49" t="s">
        <v>32</v>
      </c>
      <c r="C102" s="49">
        <v>0</v>
      </c>
      <c r="D102" s="49">
        <v>0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35">
        <f t="shared" si="1"/>
        <v>0</v>
      </c>
      <c r="P102" s="14">
        <v>1.05</v>
      </c>
      <c r="Q102" s="35"/>
      <c r="R102" s="64"/>
      <c r="S102" s="15"/>
    </row>
    <row r="103" spans="1:19" ht="11.25">
      <c r="A103" s="55" t="s">
        <v>55</v>
      </c>
      <c r="B103" s="49"/>
      <c r="C103" s="49">
        <v>0</v>
      </c>
      <c r="D103" s="49">
        <v>0</v>
      </c>
      <c r="E103" s="49">
        <v>0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35">
        <f t="shared" si="1"/>
        <v>0</v>
      </c>
      <c r="P103" s="14">
        <v>1.05</v>
      </c>
      <c r="Q103" s="35"/>
      <c r="R103" s="64"/>
      <c r="S103" s="15"/>
    </row>
    <row r="104" spans="1:19" ht="11.25">
      <c r="A104" s="53" t="s">
        <v>30</v>
      </c>
      <c r="B104" s="49" t="s">
        <v>32</v>
      </c>
      <c r="C104" s="49">
        <v>2520</v>
      </c>
      <c r="D104" s="49">
        <v>2520</v>
      </c>
      <c r="E104" s="49">
        <v>2520</v>
      </c>
      <c r="F104" s="49">
        <v>2520</v>
      </c>
      <c r="G104" s="49">
        <v>2520</v>
      </c>
      <c r="H104" s="49">
        <v>2520</v>
      </c>
      <c r="I104" s="49">
        <v>2520</v>
      </c>
      <c r="J104" s="49">
        <v>2520</v>
      </c>
      <c r="K104" s="49">
        <v>2520</v>
      </c>
      <c r="L104" s="49">
        <v>2520</v>
      </c>
      <c r="M104" s="49">
        <v>2520</v>
      </c>
      <c r="N104" s="49">
        <v>2520</v>
      </c>
      <c r="O104" s="35">
        <f t="shared" si="1"/>
        <v>30240</v>
      </c>
      <c r="P104" s="14">
        <v>1.05</v>
      </c>
      <c r="Q104" s="35">
        <f>O104</f>
        <v>30240</v>
      </c>
      <c r="R104" s="64"/>
      <c r="S104" s="15">
        <v>195</v>
      </c>
    </row>
    <row r="105" spans="1:19" ht="11.25">
      <c r="A105" s="53" t="s">
        <v>31</v>
      </c>
      <c r="B105" s="49" t="s">
        <v>32</v>
      </c>
      <c r="C105" s="49">
        <v>0</v>
      </c>
      <c r="D105" s="49">
        <v>0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35">
        <f t="shared" si="1"/>
        <v>0</v>
      </c>
      <c r="P105" s="14">
        <v>1.05</v>
      </c>
      <c r="Q105" s="35"/>
      <c r="R105" s="64"/>
      <c r="S105" s="15"/>
    </row>
    <row r="106" spans="1:19" ht="11.25">
      <c r="A106" s="50" t="s">
        <v>56</v>
      </c>
      <c r="B106" s="49"/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35">
        <f t="shared" si="1"/>
        <v>0</v>
      </c>
      <c r="P106" s="14">
        <v>1.05</v>
      </c>
      <c r="Q106" s="35"/>
      <c r="R106" s="64"/>
      <c r="S106" s="15"/>
    </row>
    <row r="107" spans="1:19" ht="11.25">
      <c r="A107" s="53" t="s">
        <v>30</v>
      </c>
      <c r="B107" s="49" t="s">
        <v>32</v>
      </c>
      <c r="C107" s="49">
        <v>2240</v>
      </c>
      <c r="D107" s="49">
        <v>2240</v>
      </c>
      <c r="E107" s="49">
        <v>2240</v>
      </c>
      <c r="F107" s="49">
        <v>2240</v>
      </c>
      <c r="G107" s="49">
        <v>2240</v>
      </c>
      <c r="H107" s="49">
        <v>2240</v>
      </c>
      <c r="I107" s="49">
        <v>2240</v>
      </c>
      <c r="J107" s="49">
        <v>2240</v>
      </c>
      <c r="K107" s="49">
        <v>2240</v>
      </c>
      <c r="L107" s="49">
        <v>2240</v>
      </c>
      <c r="M107" s="49">
        <v>2240</v>
      </c>
      <c r="N107" s="49">
        <v>2240</v>
      </c>
      <c r="O107" s="35">
        <f t="shared" si="1"/>
        <v>26880</v>
      </c>
      <c r="P107" s="14">
        <v>1.05</v>
      </c>
      <c r="Q107" s="35">
        <f>O107</f>
        <v>26880</v>
      </c>
      <c r="R107" s="64"/>
      <c r="S107" s="15">
        <v>200</v>
      </c>
    </row>
    <row r="108" spans="1:19" ht="11.25">
      <c r="A108" s="53" t="s">
        <v>31</v>
      </c>
      <c r="B108" s="49" t="s">
        <v>32</v>
      </c>
      <c r="C108" s="49">
        <v>0</v>
      </c>
      <c r="D108" s="49">
        <v>0</v>
      </c>
      <c r="E108" s="49">
        <v>0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35">
        <f t="shared" si="1"/>
        <v>0</v>
      </c>
      <c r="P108" s="14">
        <v>1.05</v>
      </c>
      <c r="Q108" s="35"/>
      <c r="R108" s="64"/>
      <c r="S108" s="15"/>
    </row>
    <row r="109" spans="1:19" ht="11.25">
      <c r="A109" s="55" t="s">
        <v>57</v>
      </c>
      <c r="B109" s="49"/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35">
        <f t="shared" si="1"/>
        <v>0</v>
      </c>
      <c r="P109" s="14">
        <v>1.05</v>
      </c>
      <c r="Q109" s="35"/>
      <c r="R109" s="64"/>
      <c r="S109" s="15"/>
    </row>
    <row r="110" spans="1:19" ht="11.25">
      <c r="A110" s="53" t="s">
        <v>30</v>
      </c>
      <c r="B110" s="49" t="s">
        <v>32</v>
      </c>
      <c r="C110" s="49">
        <v>1680</v>
      </c>
      <c r="D110" s="49">
        <v>1680</v>
      </c>
      <c r="E110" s="49">
        <v>1680</v>
      </c>
      <c r="F110" s="49">
        <v>1680</v>
      </c>
      <c r="G110" s="49">
        <v>1680</v>
      </c>
      <c r="H110" s="49">
        <v>1680</v>
      </c>
      <c r="I110" s="49">
        <v>1680</v>
      </c>
      <c r="J110" s="49">
        <v>1680</v>
      </c>
      <c r="K110" s="49">
        <v>1680</v>
      </c>
      <c r="L110" s="49">
        <v>1680</v>
      </c>
      <c r="M110" s="49">
        <v>1680</v>
      </c>
      <c r="N110" s="49">
        <v>1680</v>
      </c>
      <c r="O110" s="35">
        <f t="shared" si="1"/>
        <v>20160</v>
      </c>
      <c r="P110" s="14">
        <v>1.05</v>
      </c>
      <c r="Q110" s="35">
        <f>O110</f>
        <v>20160</v>
      </c>
      <c r="R110" s="64"/>
      <c r="S110" s="15">
        <v>195</v>
      </c>
    </row>
    <row r="111" spans="1:19" ht="11.25">
      <c r="A111" s="53" t="s">
        <v>31</v>
      </c>
      <c r="B111" s="49" t="s">
        <v>32</v>
      </c>
      <c r="C111" s="49">
        <v>0</v>
      </c>
      <c r="D111" s="49">
        <v>0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35">
        <f t="shared" si="1"/>
        <v>0</v>
      </c>
      <c r="P111" s="14">
        <v>1.05</v>
      </c>
      <c r="Q111" s="35"/>
      <c r="R111" s="64"/>
      <c r="S111" s="15"/>
    </row>
    <row r="112" spans="1:19" ht="11.25">
      <c r="A112" s="55" t="s">
        <v>28</v>
      </c>
      <c r="B112" s="49"/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35">
        <f t="shared" si="1"/>
        <v>0</v>
      </c>
      <c r="P112" s="14">
        <v>1.05</v>
      </c>
      <c r="Q112" s="35"/>
      <c r="R112" s="64"/>
      <c r="S112" s="15"/>
    </row>
    <row r="113" spans="1:19" ht="11.25">
      <c r="A113" s="53" t="s">
        <v>30</v>
      </c>
      <c r="B113" s="49" t="s">
        <v>32</v>
      </c>
      <c r="C113" s="49">
        <v>2240</v>
      </c>
      <c r="D113" s="49">
        <v>2240</v>
      </c>
      <c r="E113" s="49">
        <v>2240</v>
      </c>
      <c r="F113" s="49">
        <v>2240</v>
      </c>
      <c r="G113" s="49">
        <v>2240</v>
      </c>
      <c r="H113" s="49">
        <v>2240</v>
      </c>
      <c r="I113" s="49">
        <v>2240</v>
      </c>
      <c r="J113" s="49">
        <v>2240</v>
      </c>
      <c r="K113" s="49">
        <v>2240</v>
      </c>
      <c r="L113" s="49">
        <v>2240</v>
      </c>
      <c r="M113" s="49">
        <v>2240</v>
      </c>
      <c r="N113" s="49">
        <v>2240</v>
      </c>
      <c r="O113" s="35">
        <f t="shared" si="1"/>
        <v>26880</v>
      </c>
      <c r="P113" s="14">
        <v>1.05</v>
      </c>
      <c r="Q113" s="35">
        <f>O113</f>
        <v>26880</v>
      </c>
      <c r="R113" s="64"/>
      <c r="S113" s="15">
        <v>200</v>
      </c>
    </row>
    <row r="114" spans="1:19" ht="11.25">
      <c r="A114" s="53" t="s">
        <v>31</v>
      </c>
      <c r="B114" s="49" t="s">
        <v>32</v>
      </c>
      <c r="C114" s="49">
        <v>1440</v>
      </c>
      <c r="D114" s="49">
        <v>1440</v>
      </c>
      <c r="E114" s="49">
        <v>1440</v>
      </c>
      <c r="F114" s="49">
        <v>1440</v>
      </c>
      <c r="G114" s="49">
        <v>1440</v>
      </c>
      <c r="H114" s="49">
        <v>1440</v>
      </c>
      <c r="I114" s="49">
        <v>1440</v>
      </c>
      <c r="J114" s="49">
        <v>1440</v>
      </c>
      <c r="K114" s="49">
        <v>1440</v>
      </c>
      <c r="L114" s="49">
        <v>1440</v>
      </c>
      <c r="M114" s="49">
        <v>1440</v>
      </c>
      <c r="N114" s="49">
        <v>1440</v>
      </c>
      <c r="O114" s="35">
        <f t="shared" si="1"/>
        <v>17280</v>
      </c>
      <c r="P114" s="14">
        <v>1.05</v>
      </c>
      <c r="Q114" s="35"/>
      <c r="R114" s="64">
        <f>O114</f>
        <v>17280</v>
      </c>
      <c r="S114" s="15">
        <v>145</v>
      </c>
    </row>
    <row r="115" spans="1:19" ht="11.25">
      <c r="A115" s="55" t="s">
        <v>26</v>
      </c>
      <c r="B115" s="49"/>
      <c r="C115" s="49">
        <v>0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35">
        <f t="shared" si="1"/>
        <v>0</v>
      </c>
      <c r="P115" s="14">
        <v>1.05</v>
      </c>
      <c r="Q115" s="35"/>
      <c r="R115" s="64"/>
      <c r="S115" s="15"/>
    </row>
    <row r="116" spans="1:19" ht="11.25">
      <c r="A116" s="53" t="s">
        <v>30</v>
      </c>
      <c r="B116" s="49" t="s">
        <v>32</v>
      </c>
      <c r="C116" s="49">
        <v>1120</v>
      </c>
      <c r="D116" s="49">
        <v>1120</v>
      </c>
      <c r="E116" s="49">
        <v>1120</v>
      </c>
      <c r="F116" s="49">
        <v>1120</v>
      </c>
      <c r="G116" s="49">
        <v>1120</v>
      </c>
      <c r="H116" s="49">
        <v>1120</v>
      </c>
      <c r="I116" s="49">
        <v>1120</v>
      </c>
      <c r="J116" s="49">
        <v>1120</v>
      </c>
      <c r="K116" s="49">
        <v>1120</v>
      </c>
      <c r="L116" s="49">
        <v>1120</v>
      </c>
      <c r="M116" s="49">
        <v>1120</v>
      </c>
      <c r="N116" s="49">
        <v>1120</v>
      </c>
      <c r="O116" s="35">
        <f t="shared" si="1"/>
        <v>13440</v>
      </c>
      <c r="P116" s="14">
        <v>1.05</v>
      </c>
      <c r="Q116" s="35">
        <f>O116</f>
        <v>13440</v>
      </c>
      <c r="R116" s="64"/>
      <c r="S116" s="15">
        <v>200</v>
      </c>
    </row>
    <row r="117" spans="1:19" ht="11.25">
      <c r="A117" s="53" t="s">
        <v>31</v>
      </c>
      <c r="B117" s="49" t="s">
        <v>32</v>
      </c>
      <c r="C117" s="49">
        <v>1440</v>
      </c>
      <c r="D117" s="49">
        <v>1440</v>
      </c>
      <c r="E117" s="49">
        <v>1440</v>
      </c>
      <c r="F117" s="49">
        <v>1440</v>
      </c>
      <c r="G117" s="49">
        <v>1440</v>
      </c>
      <c r="H117" s="49">
        <v>1440</v>
      </c>
      <c r="I117" s="49">
        <v>1440</v>
      </c>
      <c r="J117" s="49">
        <v>1440</v>
      </c>
      <c r="K117" s="49">
        <v>1440</v>
      </c>
      <c r="L117" s="49">
        <v>1440</v>
      </c>
      <c r="M117" s="49">
        <v>1440</v>
      </c>
      <c r="N117" s="49">
        <v>1440</v>
      </c>
      <c r="O117" s="35">
        <f t="shared" si="1"/>
        <v>17280</v>
      </c>
      <c r="P117" s="14">
        <v>1.05</v>
      </c>
      <c r="Q117" s="35"/>
      <c r="R117" s="64">
        <f>O117</f>
        <v>17280</v>
      </c>
      <c r="S117" s="15">
        <v>145</v>
      </c>
    </row>
    <row r="118" spans="1:19" ht="11.25">
      <c r="A118" s="55" t="s">
        <v>23</v>
      </c>
      <c r="B118" s="49"/>
      <c r="C118" s="49"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35">
        <f t="shared" si="1"/>
        <v>0</v>
      </c>
      <c r="P118" s="14">
        <v>1.05</v>
      </c>
      <c r="Q118" s="35"/>
      <c r="R118" s="64"/>
      <c r="S118" s="15"/>
    </row>
    <row r="119" spans="1:19" ht="11.25">
      <c r="A119" s="53" t="s">
        <v>30</v>
      </c>
      <c r="B119" s="49" t="s">
        <v>32</v>
      </c>
      <c r="C119" s="49">
        <v>560</v>
      </c>
      <c r="D119" s="49">
        <v>560</v>
      </c>
      <c r="E119" s="49">
        <v>560</v>
      </c>
      <c r="F119" s="49">
        <v>560</v>
      </c>
      <c r="G119" s="49">
        <v>560</v>
      </c>
      <c r="H119" s="49">
        <v>560</v>
      </c>
      <c r="I119" s="49">
        <v>560</v>
      </c>
      <c r="J119" s="49">
        <v>560</v>
      </c>
      <c r="K119" s="49">
        <v>560</v>
      </c>
      <c r="L119" s="49">
        <v>560</v>
      </c>
      <c r="M119" s="49">
        <v>560</v>
      </c>
      <c r="N119" s="49">
        <v>560</v>
      </c>
      <c r="O119" s="35">
        <f t="shared" si="1"/>
        <v>6720</v>
      </c>
      <c r="P119" s="14">
        <v>1.05</v>
      </c>
      <c r="Q119" s="35">
        <f>O119</f>
        <v>6720</v>
      </c>
      <c r="R119" s="64"/>
      <c r="S119" s="15">
        <v>200</v>
      </c>
    </row>
    <row r="120" spans="1:19" ht="11.25">
      <c r="A120" s="53" t="s">
        <v>31</v>
      </c>
      <c r="B120" s="49" t="s">
        <v>32</v>
      </c>
      <c r="C120" s="49">
        <v>0</v>
      </c>
      <c r="D120" s="49">
        <v>0</v>
      </c>
      <c r="E120" s="49">
        <v>0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35">
        <f t="shared" si="1"/>
        <v>0</v>
      </c>
      <c r="P120" s="14">
        <v>1.05</v>
      </c>
      <c r="Q120" s="35"/>
      <c r="R120" s="64"/>
      <c r="S120" s="15"/>
    </row>
    <row r="121" spans="1:19" ht="11.25">
      <c r="A121" s="55" t="s">
        <v>24</v>
      </c>
      <c r="B121" s="49"/>
      <c r="C121" s="49">
        <v>0</v>
      </c>
      <c r="D121" s="49">
        <v>0</v>
      </c>
      <c r="E121" s="49">
        <v>0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35">
        <f t="shared" si="1"/>
        <v>0</v>
      </c>
      <c r="P121" s="14">
        <v>1.05</v>
      </c>
      <c r="Q121" s="35"/>
      <c r="R121" s="64"/>
      <c r="S121" s="15"/>
    </row>
    <row r="122" spans="1:19" ht="11.25">
      <c r="A122" s="53" t="s">
        <v>30</v>
      </c>
      <c r="B122" s="49" t="s">
        <v>32</v>
      </c>
      <c r="C122" s="49">
        <v>2800</v>
      </c>
      <c r="D122" s="49">
        <v>2800</v>
      </c>
      <c r="E122" s="49">
        <v>2800</v>
      </c>
      <c r="F122" s="49">
        <v>2800</v>
      </c>
      <c r="G122" s="49">
        <v>2800</v>
      </c>
      <c r="H122" s="49">
        <v>2800</v>
      </c>
      <c r="I122" s="49">
        <v>2800</v>
      </c>
      <c r="J122" s="49">
        <v>2800</v>
      </c>
      <c r="K122" s="49">
        <v>2800</v>
      </c>
      <c r="L122" s="49">
        <v>2800</v>
      </c>
      <c r="M122" s="49">
        <v>2800</v>
      </c>
      <c r="N122" s="49">
        <v>2800</v>
      </c>
      <c r="O122" s="35">
        <f t="shared" si="1"/>
        <v>33600</v>
      </c>
      <c r="P122" s="14">
        <v>1.05</v>
      </c>
      <c r="Q122" s="35">
        <f>O122</f>
        <v>33600</v>
      </c>
      <c r="R122" s="64"/>
      <c r="S122" s="15">
        <v>200</v>
      </c>
    </row>
    <row r="123" spans="1:19" ht="12" thickBot="1">
      <c r="A123" s="53" t="s">
        <v>31</v>
      </c>
      <c r="B123" s="49" t="s">
        <v>32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35">
        <f t="shared" si="1"/>
        <v>0</v>
      </c>
      <c r="P123" s="14">
        <v>1.05</v>
      </c>
      <c r="Q123" s="65">
        <f>SUM(Q14:Q122)</f>
        <v>736349</v>
      </c>
      <c r="R123" s="66">
        <f>SUM(R14:R122)</f>
        <v>197380</v>
      </c>
      <c r="S123" s="15"/>
    </row>
    <row r="124" spans="1:19" ht="12">
      <c r="A124" s="16" t="s">
        <v>18</v>
      </c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36"/>
      <c r="P124" s="17"/>
      <c r="Q124" s="36">
        <f>Q123*195</f>
        <v>143588055</v>
      </c>
      <c r="R124" s="67">
        <f>R123*145</f>
        <v>28620100</v>
      </c>
      <c r="S124" s="68"/>
    </row>
    <row r="125" spans="1:19" ht="12">
      <c r="A125" s="18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36"/>
      <c r="P125" s="17"/>
      <c r="Q125" s="17"/>
      <c r="R125" s="32"/>
      <c r="S125" s="31"/>
    </row>
    <row r="126" spans="1:19" ht="12">
      <c r="A126" s="18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37"/>
      <c r="P126" s="6"/>
      <c r="Q126" s="37">
        <f>Q124+R124</f>
        <v>172208155</v>
      </c>
      <c r="R126" s="73"/>
      <c r="S126" s="73"/>
    </row>
    <row r="127" spans="1:19" ht="12">
      <c r="A127" s="18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37"/>
      <c r="P127" s="6"/>
      <c r="Q127" s="6"/>
      <c r="R127" s="19"/>
      <c r="S127" s="19"/>
    </row>
    <row r="128" spans="1:19" ht="12">
      <c r="A128" s="18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37"/>
      <c r="P128" s="6"/>
      <c r="Q128" s="6"/>
      <c r="R128" s="69"/>
      <c r="S128" s="69"/>
    </row>
    <row r="129" spans="1:19" ht="11.25">
      <c r="A129" s="5"/>
      <c r="B129" s="20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37"/>
      <c r="P129" s="6"/>
      <c r="Q129" s="6"/>
      <c r="R129" s="7"/>
      <c r="S129" s="7"/>
    </row>
    <row r="130" spans="1:19" ht="12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37"/>
      <c r="P130" s="6"/>
      <c r="Q130" s="6"/>
      <c r="R130" s="7"/>
      <c r="S130" s="7"/>
    </row>
    <row r="131" spans="1:19" ht="12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37"/>
      <c r="P131" s="6"/>
      <c r="Q131" s="6"/>
      <c r="R131" s="7"/>
      <c r="S131" s="7"/>
    </row>
    <row r="132" spans="1:19" ht="12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</row>
    <row r="133" spans="1:19" ht="11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38"/>
      <c r="P133" s="22"/>
      <c r="Q133" s="22"/>
      <c r="R133" s="21"/>
      <c r="S133" s="21"/>
    </row>
    <row r="134" spans="1:19" ht="11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38"/>
      <c r="P134" s="22"/>
      <c r="Q134" s="22"/>
      <c r="R134" s="21"/>
      <c r="S134" s="21"/>
    </row>
    <row r="135" spans="1:19" ht="11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38"/>
      <c r="P135" s="22"/>
      <c r="Q135" s="22"/>
      <c r="R135" s="21"/>
      <c r="S135" s="21"/>
    </row>
    <row r="136" spans="1:13" ht="12">
      <c r="A136" s="18"/>
      <c r="B136" s="20"/>
      <c r="C136" s="18"/>
      <c r="D136" s="18"/>
      <c r="E136" s="18"/>
      <c r="F136" s="5"/>
      <c r="G136" s="5"/>
      <c r="H136" s="5"/>
      <c r="I136" s="5"/>
      <c r="J136" s="5"/>
      <c r="K136" s="18"/>
      <c r="L136" s="5"/>
      <c r="M136" s="18"/>
    </row>
    <row r="137" spans="1:13" ht="12">
      <c r="A137" s="18"/>
      <c r="B137" s="20"/>
      <c r="C137" s="5"/>
      <c r="D137" s="18"/>
      <c r="E137" s="18"/>
      <c r="F137" s="5"/>
      <c r="G137" s="5"/>
      <c r="H137" s="5"/>
      <c r="I137" s="5"/>
      <c r="J137" s="5"/>
      <c r="K137" s="18"/>
      <c r="L137" s="5"/>
      <c r="M137" s="18"/>
    </row>
    <row r="138" spans="1:13" ht="12">
      <c r="A138" s="18"/>
      <c r="B138" s="20"/>
      <c r="C138" s="5"/>
      <c r="D138" s="18"/>
      <c r="E138" s="18"/>
      <c r="F138" s="5"/>
      <c r="G138" s="5"/>
      <c r="H138" s="5"/>
      <c r="I138" s="5"/>
      <c r="J138" s="5"/>
      <c r="K138" s="18"/>
      <c r="L138" s="5"/>
      <c r="M138" s="18"/>
    </row>
    <row r="139" spans="1:13" ht="12">
      <c r="A139" s="18"/>
      <c r="B139" s="20"/>
      <c r="C139" s="18"/>
      <c r="D139" s="18"/>
      <c r="E139" s="18"/>
      <c r="F139" s="5"/>
      <c r="G139" s="5"/>
      <c r="H139" s="5"/>
      <c r="I139" s="5"/>
      <c r="J139" s="5"/>
      <c r="K139" s="18"/>
      <c r="L139" s="5"/>
      <c r="M139" s="18"/>
    </row>
    <row r="140" spans="1:13" ht="12">
      <c r="A140" s="18"/>
      <c r="B140" s="20"/>
      <c r="C140" s="18"/>
      <c r="D140" s="18"/>
      <c r="E140" s="18"/>
      <c r="F140" s="5"/>
      <c r="G140" s="5"/>
      <c r="H140" s="5"/>
      <c r="I140" s="5"/>
      <c r="J140" s="5"/>
      <c r="K140" s="18"/>
      <c r="L140" s="5"/>
      <c r="M140" s="18"/>
    </row>
    <row r="141" spans="1:13" ht="11.25">
      <c r="A141" s="23"/>
      <c r="B141" s="24"/>
      <c r="C141" s="25"/>
      <c r="D141" s="25"/>
      <c r="E141" s="25"/>
      <c r="F141" s="25"/>
      <c r="G141" s="25"/>
      <c r="H141" s="5"/>
      <c r="I141" s="5"/>
      <c r="J141" s="5"/>
      <c r="L141" s="5"/>
      <c r="M141" s="5"/>
    </row>
    <row r="142" spans="1:17" ht="12">
      <c r="A142" s="26"/>
      <c r="B142" s="4"/>
      <c r="C142" s="76"/>
      <c r="D142" s="76"/>
      <c r="E142" s="76"/>
      <c r="F142" s="76"/>
      <c r="G142" s="76"/>
      <c r="H142" s="5"/>
      <c r="I142" s="5"/>
      <c r="J142" s="5"/>
      <c r="K142" s="18"/>
      <c r="L142" s="72"/>
      <c r="M142" s="72"/>
      <c r="N142" s="72"/>
      <c r="O142" s="72"/>
      <c r="P142" s="27"/>
      <c r="Q142" s="27"/>
    </row>
    <row r="143" spans="1:17" ht="12">
      <c r="A143" s="28"/>
      <c r="B143" s="4"/>
      <c r="C143" s="72"/>
      <c r="D143" s="72"/>
      <c r="E143" s="72"/>
      <c r="F143" s="72"/>
      <c r="G143" s="72"/>
      <c r="H143" s="5"/>
      <c r="I143" s="5"/>
      <c r="J143" s="5"/>
      <c r="K143" s="18"/>
      <c r="L143" s="26"/>
      <c r="M143" s="26"/>
      <c r="N143" s="26"/>
      <c r="O143" s="39"/>
      <c r="P143" s="27"/>
      <c r="Q143" s="27"/>
    </row>
    <row r="144" spans="1:19" ht="12">
      <c r="A144" s="28"/>
      <c r="B144" s="4"/>
      <c r="C144" s="5"/>
      <c r="D144" s="5"/>
      <c r="E144" s="5"/>
      <c r="F144" s="5"/>
      <c r="G144" s="18"/>
      <c r="H144" s="18"/>
      <c r="I144" s="18"/>
      <c r="J144" s="5"/>
      <c r="K144" s="5"/>
      <c r="L144" s="5"/>
      <c r="M144" s="5"/>
      <c r="N144" s="5"/>
      <c r="O144" s="40"/>
      <c r="P144" s="29"/>
      <c r="Q144" s="29"/>
      <c r="R144" s="7"/>
      <c r="S144" s="7"/>
    </row>
    <row r="145" spans="1:19" ht="12">
      <c r="A145" s="28"/>
      <c r="B145" s="4"/>
      <c r="C145" s="5"/>
      <c r="D145" s="5"/>
      <c r="E145" s="5"/>
      <c r="F145" s="5"/>
      <c r="G145" s="18"/>
      <c r="H145" s="18"/>
      <c r="I145" s="18"/>
      <c r="J145" s="5"/>
      <c r="K145" s="5"/>
      <c r="L145" s="5"/>
      <c r="M145" s="5"/>
      <c r="N145" s="5"/>
      <c r="O145" s="40"/>
      <c r="P145" s="29"/>
      <c r="Q145" s="29"/>
      <c r="R145" s="69"/>
      <c r="S145" s="69"/>
    </row>
    <row r="146" spans="1:19" ht="12">
      <c r="A146" s="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37"/>
      <c r="P146" s="6"/>
      <c r="Q146" s="6"/>
      <c r="R146" s="73"/>
      <c r="S146" s="73"/>
    </row>
    <row r="147" spans="1:19" ht="12">
      <c r="A147" s="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37"/>
      <c r="P147" s="6"/>
      <c r="Q147" s="6"/>
      <c r="R147" s="30"/>
      <c r="S147" s="30"/>
    </row>
    <row r="148" spans="1:19" ht="12">
      <c r="A148" s="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37"/>
      <c r="P148" s="6"/>
      <c r="Q148" s="6"/>
      <c r="R148" s="30"/>
      <c r="S148" s="30"/>
    </row>
    <row r="149" spans="1:19" ht="12">
      <c r="A149" s="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37"/>
      <c r="P149" s="6"/>
      <c r="Q149" s="6"/>
      <c r="R149" s="30"/>
      <c r="S149" s="30"/>
    </row>
    <row r="150" spans="1:19" ht="12">
      <c r="A150" s="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37"/>
      <c r="P150" s="6"/>
      <c r="Q150" s="6"/>
      <c r="R150" s="30"/>
      <c r="S150" s="30"/>
    </row>
    <row r="151" spans="1:19" ht="12">
      <c r="A151" s="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37"/>
      <c r="P151" s="6"/>
      <c r="Q151" s="6"/>
      <c r="R151" s="30"/>
      <c r="S151" s="30"/>
    </row>
    <row r="152" spans="1:19" ht="12">
      <c r="A152" s="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37"/>
      <c r="P152" s="6"/>
      <c r="Q152" s="6"/>
      <c r="R152" s="30"/>
      <c r="S152" s="30"/>
    </row>
    <row r="153" spans="1:19" ht="12">
      <c r="A153" s="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37"/>
      <c r="P153" s="6"/>
      <c r="Q153" s="6"/>
      <c r="R153" s="30"/>
      <c r="S153" s="30"/>
    </row>
    <row r="154" spans="1:19" ht="12">
      <c r="A154" s="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37"/>
      <c r="P154" s="6"/>
      <c r="Q154" s="6"/>
      <c r="R154" s="30"/>
      <c r="S154" s="30"/>
    </row>
    <row r="155" spans="1:19" ht="12">
      <c r="A155" s="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37"/>
      <c r="P155" s="6"/>
      <c r="Q155" s="6"/>
      <c r="R155" s="30"/>
      <c r="S155" s="30"/>
    </row>
    <row r="156" spans="1:19" ht="12">
      <c r="A156" s="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37"/>
      <c r="P156" s="6"/>
      <c r="Q156" s="6"/>
      <c r="R156" s="30"/>
      <c r="S156" s="30"/>
    </row>
    <row r="157" spans="1:19" ht="12">
      <c r="A157" s="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37"/>
      <c r="P157" s="6"/>
      <c r="Q157" s="6"/>
      <c r="R157" s="30"/>
      <c r="S157" s="30"/>
    </row>
    <row r="158" spans="1:19" ht="12">
      <c r="A158" s="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37"/>
      <c r="P158" s="6"/>
      <c r="Q158" s="6"/>
      <c r="R158" s="30"/>
      <c r="S158" s="30"/>
    </row>
    <row r="159" spans="1:19" ht="12">
      <c r="A159" s="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37"/>
      <c r="P159" s="6"/>
      <c r="Q159" s="6"/>
      <c r="R159" s="30"/>
      <c r="S159" s="30"/>
    </row>
  </sheetData>
  <sheetProtection/>
  <mergeCells count="16">
    <mergeCell ref="A132:S132"/>
    <mergeCell ref="A3:S3"/>
    <mergeCell ref="A4:S4"/>
    <mergeCell ref="A10:A11"/>
    <mergeCell ref="B10:B11"/>
    <mergeCell ref="C10:O10"/>
    <mergeCell ref="R145:S145"/>
    <mergeCell ref="S10:S11"/>
    <mergeCell ref="L142:O142"/>
    <mergeCell ref="R10:R11"/>
    <mergeCell ref="R146:S146"/>
    <mergeCell ref="A12:S12"/>
    <mergeCell ref="R126:S126"/>
    <mergeCell ref="R128:S128"/>
    <mergeCell ref="C142:G142"/>
    <mergeCell ref="C143:G143"/>
  </mergeCells>
  <printOptions horizontalCentered="1" verticalCentered="1"/>
  <pageMargins left="0" right="0" top="0.75" bottom="0.75" header="0.3" footer="0.3"/>
  <pageSetup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PS-DBM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AYODELE-DAVIS, Mrs. Kofoworola - ng</cp:lastModifiedBy>
  <cp:lastPrinted>2013-01-27T08:36:02Z</cp:lastPrinted>
  <dcterms:created xsi:type="dcterms:W3CDTF">2010-01-12T02:02:43Z</dcterms:created>
  <dcterms:modified xsi:type="dcterms:W3CDTF">2016-10-27T08:57:38Z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